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추첨명단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_xlnm._FilterDatabase" localSheetId="0" hidden="1">추첨명단!$A$3:$AO$85</definedName>
    <definedName name="_xlnm.Print_Area" localSheetId="0">추첨명단!$A$2:$AO$84</definedName>
    <definedName name="_xlnm.Print_Titles" localSheetId="0">추첨명단!$2:$3</definedName>
    <definedName name="Z_3BEF7C43_AA75_4A80_A71D_AF6526681FA1_.wvu.Cols" localSheetId="0" hidden="1">추첨명단!$J$2:$AG$65414</definedName>
    <definedName name="Z_3BEF7C43_AA75_4A80_A71D_AF6526681FA1_.wvu.FilterData" localSheetId="0" hidden="1">추첨명단!$Y$2:$Y$295</definedName>
    <definedName name="Z_3BEF7C43_AA75_4A80_A71D_AF6526681FA1_.wvu.PrintArea" localSheetId="0" hidden="1">추첨명단!$A$2:$AO$84</definedName>
    <definedName name="Z_3BEF7C43_AA75_4A80_A71D_AF6526681FA1_.wvu.PrintTitles" localSheetId="0" hidden="1">추첨명단!$A$3:$EZ$3</definedName>
    <definedName name="Z_3BEF7C43_AA75_4A80_A71D_AF6526681FA1_.wvu.Rows" localSheetId="0" hidden="1">추첨명단!#REF!,추첨명단!#REF!</definedName>
    <definedName name="Z_4299C43B_2751_4F35_A7FF_E4BB171DFA7C_.wvu.FilterData" localSheetId="0" hidden="1">추첨명단!$A$3:$AO$84</definedName>
    <definedName name="Z_4594B5D6_CB0C_40C5_AE8F_FF9120130604_.wvu.FilterData" localSheetId="0" hidden="1">추첨명단!$L$3:$L$295</definedName>
    <definedName name="Z_78ABAB4B_2CCC_4571_8041_2804DD1515A1_.wvu.FilterData" localSheetId="0" hidden="1">추첨명단!$A$3:$AO$84</definedName>
    <definedName name="Z_A9863079_7CB8_4B64_ABAD_CBB82B855632_.wvu.Cols" localSheetId="0" hidden="1">추첨명단!$J$2:$AG$65414</definedName>
    <definedName name="Z_A9863079_7CB8_4B64_ABAD_CBB82B855632_.wvu.FilterData" localSheetId="0" hidden="1">추첨명단!$Y$2:$Y$295</definedName>
    <definedName name="Z_A9863079_7CB8_4B64_ABAD_CBB82B855632_.wvu.PrintArea" localSheetId="0" hidden="1">추첨명단!$A$2:$AO$84</definedName>
    <definedName name="Z_A9863079_7CB8_4B64_ABAD_CBB82B855632_.wvu.PrintTitles" localSheetId="0" hidden="1">추첨명단!$A$3:$EZ$3</definedName>
    <definedName name="Z_A9863079_7CB8_4B64_ABAD_CBB82B855632_.wvu.Rows" localSheetId="0" hidden="1">추첨명단!#REF!,추첨명단!#REF!</definedName>
    <definedName name="Z_AF07C7B0_DD6F_4A27_BD53_DEFEA9D4D678_.wvu.FilterData" localSheetId="0" hidden="1">추첨명단!$A$3:$AO$84</definedName>
    <definedName name="Z_D998609C_5363_4953_A150_691F7E3907CC_.wvu.FilterData" localSheetId="0" hidden="1">추첨명단!$A$3:$AO$84</definedName>
    <definedName name="Z_EA55306B_14E4_4B13_B386_618215BD675D_.wvu.FilterData" localSheetId="0" hidden="1">추첨명단!$A$3:$AO$84</definedName>
    <definedName name="Z_F3241744_E4EA_4564_AB11_AD36F77AA6D8_.wvu.FilterData" localSheetId="0" hidden="1">추첨명단!$A$3:$AO$84</definedName>
    <definedName name="사회" localSheetId="0">#REF!</definedName>
    <definedName name="사회">#REF!</definedName>
    <definedName name="수급_여부" localSheetId="0">#REF!</definedName>
    <definedName name="수급_여부">#REF!</definedName>
    <definedName name="접수" localSheetId="0">#REF!</definedName>
    <definedName name="접수">#REF!</definedName>
  </definedNames>
  <calcPr calcId="125725"/>
</workbook>
</file>

<file path=xl/calcChain.xml><?xml version="1.0" encoding="utf-8"?>
<calcChain xmlns="http://schemas.openxmlformats.org/spreadsheetml/2006/main">
  <c r="AA84" i="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B84"/>
  <c r="AA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B83"/>
  <c r="AA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B82"/>
  <c r="AG81"/>
  <c r="AF81"/>
  <c r="AA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B81"/>
  <c r="AG80"/>
  <c r="AF80"/>
  <c r="AA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B80"/>
  <c r="AG79"/>
  <c r="AF79"/>
  <c r="AA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B79"/>
  <c r="AG78"/>
  <c r="AF78"/>
  <c r="AA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B78"/>
  <c r="AG77"/>
  <c r="AF77"/>
  <c r="AA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B77"/>
  <c r="AG76"/>
  <c r="AF76"/>
  <c r="AA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B76"/>
  <c r="AG75"/>
  <c r="AF75"/>
  <c r="AA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B75"/>
  <c r="AG74"/>
  <c r="AF74"/>
  <c r="AA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B74"/>
  <c r="AG73"/>
  <c r="AF73"/>
  <c r="AA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B73"/>
  <c r="AG72"/>
  <c r="AF72"/>
  <c r="AA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B72"/>
  <c r="AG71"/>
  <c r="AF71"/>
  <c r="AA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B71"/>
  <c r="AG70"/>
  <c r="AF70"/>
  <c r="AA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B70"/>
  <c r="AG69"/>
  <c r="AF69"/>
  <c r="AA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B69"/>
  <c r="AG68"/>
  <c r="AF68"/>
  <c r="AE68"/>
  <c r="AA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B68"/>
  <c r="AG67"/>
  <c r="AF67"/>
  <c r="AE67"/>
  <c r="AB67"/>
  <c r="AA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B67"/>
  <c r="AG66"/>
  <c r="AF66"/>
  <c r="AE66"/>
  <c r="AB66"/>
  <c r="AA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B66"/>
  <c r="AG65"/>
  <c r="AF65"/>
  <c r="AE65"/>
  <c r="AB65"/>
  <c r="AA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B65"/>
  <c r="AG64"/>
  <c r="AF64"/>
  <c r="AE64"/>
  <c r="AB64"/>
  <c r="AA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B64"/>
  <c r="AG63"/>
  <c r="AF63"/>
  <c r="AE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B63"/>
  <c r="AG62"/>
  <c r="AF62"/>
  <c r="AE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B62"/>
  <c r="AG61"/>
  <c r="AF61"/>
  <c r="AE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B61"/>
  <c r="AG60"/>
  <c r="AF60"/>
  <c r="AE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B60"/>
  <c r="AG59"/>
  <c r="AF59"/>
  <c r="AE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B59"/>
  <c r="AG58"/>
  <c r="AF58"/>
  <c r="AE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B58"/>
  <c r="AG57"/>
  <c r="AF57"/>
  <c r="AE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B57"/>
  <c r="AG56"/>
  <c r="AF56"/>
  <c r="AE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B56"/>
  <c r="AG55"/>
  <c r="AF55"/>
  <c r="AE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B55"/>
  <c r="AG54"/>
  <c r="AF54"/>
  <c r="AE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B54"/>
  <c r="AG53"/>
  <c r="AF53"/>
  <c r="AE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B53"/>
  <c r="AG52"/>
  <c r="AF52"/>
  <c r="AE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B52"/>
  <c r="AG51"/>
  <c r="AF51"/>
  <c r="AE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B51"/>
  <c r="AG50"/>
  <c r="AF50"/>
  <c r="AE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B50"/>
  <c r="AG49"/>
  <c r="AF49"/>
  <c r="AE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B49"/>
  <c r="AG48"/>
  <c r="AF48"/>
  <c r="AE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B48"/>
  <c r="AG47"/>
  <c r="AF47"/>
  <c r="AE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B47"/>
  <c r="AG46"/>
  <c r="AF46"/>
  <c r="AE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B46"/>
  <c r="AG45"/>
  <c r="AF45"/>
  <c r="AE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B45"/>
  <c r="AG44"/>
  <c r="AF44"/>
  <c r="AE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B44"/>
  <c r="AG43"/>
  <c r="AF43"/>
  <c r="AE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B43"/>
  <c r="AG42"/>
  <c r="AF42"/>
  <c r="AE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B42"/>
  <c r="AG41"/>
  <c r="AF41"/>
  <c r="AE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B41"/>
  <c r="AG40"/>
  <c r="AF40"/>
  <c r="AE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B40"/>
  <c r="AG39"/>
  <c r="AF39"/>
  <c r="AE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B39"/>
  <c r="AG38"/>
  <c r="AF38"/>
  <c r="AE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B38"/>
  <c r="AG37"/>
  <c r="AF37"/>
  <c r="AE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B37"/>
  <c r="AG36"/>
  <c r="AF36"/>
  <c r="AE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B36"/>
  <c r="AG35"/>
  <c r="AF35"/>
  <c r="AE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B35"/>
  <c r="AG34"/>
  <c r="AF34"/>
  <c r="AE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B34"/>
  <c r="AG33"/>
  <c r="AF33"/>
  <c r="AE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B33"/>
  <c r="AG32"/>
  <c r="AF32"/>
  <c r="AE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B32"/>
  <c r="AG31"/>
  <c r="AF31"/>
  <c r="AE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B31"/>
  <c r="AG30"/>
  <c r="AF30"/>
  <c r="AE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B30"/>
  <c r="AG29"/>
  <c r="AF29"/>
  <c r="AE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B29"/>
  <c r="AG28"/>
  <c r="AF28"/>
  <c r="AE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B28"/>
  <c r="AG27"/>
  <c r="AF27"/>
  <c r="AE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B27"/>
  <c r="AG26"/>
  <c r="AF26"/>
  <c r="AE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B26"/>
  <c r="AG25"/>
  <c r="AF25"/>
  <c r="AE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B25"/>
  <c r="AG24"/>
  <c r="AF24"/>
  <c r="AE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B24"/>
  <c r="AG23"/>
  <c r="AF23"/>
  <c r="AE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B23"/>
  <c r="AG22"/>
  <c r="AF22"/>
  <c r="AE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B22"/>
  <c r="AG21"/>
  <c r="AF21"/>
  <c r="AE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B21"/>
  <c r="AG20"/>
  <c r="AF20"/>
  <c r="AE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B20"/>
  <c r="AG19"/>
  <c r="AF19"/>
  <c r="AE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B19"/>
  <c r="AG18"/>
  <c r="AF18"/>
  <c r="AE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B18"/>
  <c r="AG17"/>
  <c r="AF17"/>
  <c r="AE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B17"/>
  <c r="AG16"/>
  <c r="AF16"/>
  <c r="AE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B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B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B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B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B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B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B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B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B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B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B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B5"/>
  <c r="AG4"/>
  <c r="AF4"/>
  <c r="AE4"/>
  <c r="AD4"/>
  <c r="AD2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B4"/>
  <c r="AG2"/>
  <c r="AE2"/>
  <c r="AC2"/>
  <c r="AA2"/>
  <c r="AF2" l="1"/>
  <c r="AB2"/>
  <c r="Z2"/>
</calcChain>
</file>

<file path=xl/comments1.xml><?xml version="1.0" encoding="utf-8"?>
<comments xmlns="http://schemas.openxmlformats.org/spreadsheetml/2006/main">
  <authors>
    <author>만든 이</author>
  </authors>
  <commentLis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1.지적장애
2.자폐성장애
3.뇌병변장애
4.언어장애
5.청각장애
6.미등록
7.기타(중복장애기록)
</t>
        </r>
      </text>
    </comment>
    <comment ref="M3" authorId="0">
      <text>
        <r>
          <rPr>
            <sz val="10"/>
            <color indexed="81"/>
            <rFont val="Tahoma"/>
            <family val="2"/>
          </rPr>
          <t>1:</t>
        </r>
        <r>
          <rPr>
            <sz val="10"/>
            <color indexed="81"/>
            <rFont val="돋움"/>
            <family val="3"/>
            <charset val="129"/>
          </rPr>
          <t xml:space="preserve">전화
</t>
        </r>
        <r>
          <rPr>
            <sz val="10"/>
            <color indexed="81"/>
            <rFont val="Tahoma"/>
            <family val="2"/>
          </rPr>
          <t>2:</t>
        </r>
        <r>
          <rPr>
            <sz val="10"/>
            <color indexed="81"/>
            <rFont val="돋움"/>
            <family val="3"/>
            <charset val="129"/>
          </rPr>
          <t>내방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3" authorId="0">
      <text>
        <r>
          <rPr>
            <sz val="10"/>
            <color indexed="81"/>
            <rFont val="Tahoma"/>
            <family val="2"/>
          </rPr>
          <t>0:</t>
        </r>
        <r>
          <rPr>
            <sz val="10"/>
            <color indexed="81"/>
            <rFont val="돋움"/>
            <family val="3"/>
            <charset val="129"/>
          </rPr>
          <t xml:space="preserve">무
</t>
        </r>
        <r>
          <rPr>
            <sz val="10"/>
            <color indexed="81"/>
            <rFont val="Tahoma"/>
            <family val="2"/>
          </rPr>
          <t>1:</t>
        </r>
        <r>
          <rPr>
            <sz val="10"/>
            <color indexed="81"/>
            <rFont val="돋움"/>
            <family val="3"/>
            <charset val="129"/>
          </rPr>
          <t>유</t>
        </r>
      </text>
    </comment>
    <comment ref="V3" authorId="0">
      <text>
        <r>
          <rPr>
            <sz val="10"/>
            <color indexed="81"/>
            <rFont val="Tahoma"/>
            <family val="2"/>
          </rPr>
          <t>1:</t>
        </r>
        <r>
          <rPr>
            <sz val="10"/>
            <color indexed="81"/>
            <rFont val="돋움"/>
            <family val="3"/>
            <charset val="129"/>
          </rPr>
          <t xml:space="preserve">신규
</t>
        </r>
        <r>
          <rPr>
            <sz val="10"/>
            <color indexed="81"/>
            <rFont val="Tahoma"/>
            <family val="2"/>
          </rPr>
          <t>2:</t>
        </r>
        <r>
          <rPr>
            <sz val="10"/>
            <color indexed="81"/>
            <rFont val="돋움"/>
            <family val="3"/>
            <charset val="129"/>
          </rPr>
          <t xml:space="preserve">재접수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N3" authorId="0">
      <text>
        <r>
          <rPr>
            <sz val="9"/>
            <color indexed="81"/>
            <rFont val="돋움"/>
            <family val="3"/>
            <charset val="129"/>
          </rPr>
          <t>불참 : 0
참여 : 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<sst xmlns="http://schemas.openxmlformats.org/spreadsheetml/2006/main" count="205" uniqueCount="205">
  <si>
    <t>2012년 추첨명단</t>
    <phoneticPr fontId="5" type="noConversion"/>
  </si>
  <si>
    <t>2012년 추첨명단</t>
    <phoneticPr fontId="2" type="noConversion"/>
  </si>
  <si>
    <t>연번</t>
    <phoneticPr fontId="5" type="noConversion"/>
  </si>
  <si>
    <t>접수</t>
    <phoneticPr fontId="5" type="noConversion"/>
  </si>
  <si>
    <t>번호</t>
    <phoneticPr fontId="5" type="noConversion"/>
  </si>
  <si>
    <t>호</t>
    <phoneticPr fontId="5" type="noConversion"/>
  </si>
  <si>
    <t>등급</t>
    <phoneticPr fontId="5" type="noConversion"/>
  </si>
  <si>
    <t>수급유무</t>
    <phoneticPr fontId="5" type="noConversion"/>
  </si>
  <si>
    <t>주소1</t>
    <phoneticPr fontId="5" type="noConversion"/>
  </si>
  <si>
    <t>주소3</t>
    <phoneticPr fontId="5" type="noConversion"/>
  </si>
  <si>
    <t>상담일</t>
    <phoneticPr fontId="5" type="noConversion"/>
  </si>
  <si>
    <t>이용
인원</t>
    <phoneticPr fontId="5" type="noConversion"/>
  </si>
  <si>
    <t>음악</t>
    <phoneticPr fontId="5" type="noConversion"/>
  </si>
  <si>
    <t>언어</t>
    <phoneticPr fontId="2" type="noConversion"/>
  </si>
  <si>
    <t>통보</t>
    <phoneticPr fontId="5" type="noConversion"/>
  </si>
  <si>
    <t>재활계획
회의일</t>
    <phoneticPr fontId="5" type="noConversion"/>
  </si>
  <si>
    <t>담당자</t>
    <phoneticPr fontId="2" type="noConversion"/>
  </si>
  <si>
    <t>비고</t>
    <phoneticPr fontId="5" type="noConversion"/>
  </si>
  <si>
    <t>141</t>
    <phoneticPr fontId="2" type="noConversion"/>
  </si>
  <si>
    <t>025</t>
    <phoneticPr fontId="2" type="noConversion"/>
  </si>
  <si>
    <t>102</t>
    <phoneticPr fontId="2" type="noConversion"/>
  </si>
  <si>
    <t>087</t>
    <phoneticPr fontId="2" type="noConversion"/>
  </si>
  <si>
    <t>043</t>
    <phoneticPr fontId="2" type="noConversion"/>
  </si>
  <si>
    <t>019</t>
    <phoneticPr fontId="2" type="noConversion"/>
  </si>
  <si>
    <t>038</t>
    <phoneticPr fontId="2" type="noConversion"/>
  </si>
  <si>
    <t>132</t>
    <phoneticPr fontId="2" type="noConversion"/>
  </si>
  <si>
    <t>029</t>
    <phoneticPr fontId="2" type="noConversion"/>
  </si>
  <si>
    <t>079</t>
    <phoneticPr fontId="2" type="noConversion"/>
  </si>
  <si>
    <t>004</t>
    <phoneticPr fontId="2" type="noConversion"/>
  </si>
  <si>
    <t>003</t>
    <phoneticPr fontId="2" type="noConversion"/>
  </si>
  <si>
    <t>135</t>
    <phoneticPr fontId="2" type="noConversion"/>
  </si>
  <si>
    <t>083</t>
    <phoneticPr fontId="2" type="noConversion"/>
  </si>
  <si>
    <t>145</t>
    <phoneticPr fontId="2" type="noConversion"/>
  </si>
  <si>
    <t>057</t>
    <phoneticPr fontId="2" type="noConversion"/>
  </si>
  <si>
    <t>073</t>
    <phoneticPr fontId="2" type="noConversion"/>
  </si>
  <si>
    <t>048</t>
    <phoneticPr fontId="2" type="noConversion"/>
  </si>
  <si>
    <t>061</t>
    <phoneticPr fontId="2" type="noConversion"/>
  </si>
  <si>
    <t>077</t>
    <phoneticPr fontId="2" type="noConversion"/>
  </si>
  <si>
    <t>015</t>
    <phoneticPr fontId="2" type="noConversion"/>
  </si>
  <si>
    <t>113</t>
    <phoneticPr fontId="2" type="noConversion"/>
  </si>
  <si>
    <t>020</t>
    <phoneticPr fontId="2" type="noConversion"/>
  </si>
  <si>
    <t>078</t>
    <phoneticPr fontId="2" type="noConversion"/>
  </si>
  <si>
    <t>034</t>
    <phoneticPr fontId="2" type="noConversion"/>
  </si>
  <si>
    <t>045</t>
    <phoneticPr fontId="2" type="noConversion"/>
  </si>
  <si>
    <t>002</t>
    <phoneticPr fontId="2" type="noConversion"/>
  </si>
  <si>
    <t>128</t>
    <phoneticPr fontId="2" type="noConversion"/>
  </si>
  <si>
    <t>010</t>
    <phoneticPr fontId="2" type="noConversion"/>
  </si>
  <si>
    <t>108</t>
    <phoneticPr fontId="2" type="noConversion"/>
  </si>
  <si>
    <t>042</t>
    <phoneticPr fontId="2" type="noConversion"/>
  </si>
  <si>
    <t>090</t>
    <phoneticPr fontId="2" type="noConversion"/>
  </si>
  <si>
    <t>062</t>
    <phoneticPr fontId="2" type="noConversion"/>
  </si>
  <si>
    <t>017</t>
    <phoneticPr fontId="2" type="noConversion"/>
  </si>
  <si>
    <t>064</t>
    <phoneticPr fontId="2" type="noConversion"/>
  </si>
  <si>
    <t>126</t>
    <phoneticPr fontId="2" type="noConversion"/>
  </si>
  <si>
    <t>024</t>
    <phoneticPr fontId="2" type="noConversion"/>
  </si>
  <si>
    <t>055</t>
    <phoneticPr fontId="2" type="noConversion"/>
  </si>
  <si>
    <t>121</t>
    <phoneticPr fontId="2" type="noConversion"/>
  </si>
  <si>
    <t>142</t>
    <phoneticPr fontId="2" type="noConversion"/>
  </si>
  <si>
    <t>051</t>
    <phoneticPr fontId="2" type="noConversion"/>
  </si>
  <si>
    <t>등록</t>
    <phoneticPr fontId="5" type="noConversion"/>
  </si>
  <si>
    <t>번</t>
    <phoneticPr fontId="5" type="noConversion"/>
  </si>
  <si>
    <t>이름</t>
    <phoneticPr fontId="5" type="noConversion"/>
  </si>
  <si>
    <t>성별</t>
    <phoneticPr fontId="5" type="noConversion"/>
  </si>
  <si>
    <t>생년월일</t>
    <phoneticPr fontId="5" type="noConversion"/>
  </si>
  <si>
    <t>장애명</t>
    <phoneticPr fontId="5" type="noConversion"/>
  </si>
  <si>
    <t>중복장애</t>
    <phoneticPr fontId="2" type="noConversion"/>
  </si>
  <si>
    <t>접수방법</t>
    <phoneticPr fontId="5" type="noConversion"/>
  </si>
  <si>
    <t>보호자</t>
    <phoneticPr fontId="5" type="noConversion"/>
  </si>
  <si>
    <t>주소2</t>
    <phoneticPr fontId="5" type="noConversion"/>
  </si>
  <si>
    <t>주소4</t>
    <phoneticPr fontId="5" type="noConversion"/>
  </si>
  <si>
    <t>연락처1</t>
    <phoneticPr fontId="5" type="noConversion"/>
  </si>
  <si>
    <t>연락처2</t>
    <phoneticPr fontId="5" type="noConversion"/>
  </si>
  <si>
    <t>신규/재접수</t>
    <phoneticPr fontId="5" type="noConversion"/>
  </si>
  <si>
    <t>욕구</t>
    <phoneticPr fontId="5" type="noConversion"/>
  </si>
  <si>
    <t>특수체육</t>
    <phoneticPr fontId="5" type="noConversion"/>
  </si>
  <si>
    <t>미술</t>
    <phoneticPr fontId="5" type="noConversion"/>
  </si>
  <si>
    <t>개별특수</t>
    <phoneticPr fontId="5" type="noConversion"/>
  </si>
  <si>
    <t>작업</t>
    <phoneticPr fontId="5" type="noConversion"/>
  </si>
  <si>
    <t>물리</t>
    <phoneticPr fontId="5" type="noConversion"/>
  </si>
  <si>
    <t>수중물리</t>
    <phoneticPr fontId="5" type="noConversion"/>
  </si>
  <si>
    <t>041</t>
    <phoneticPr fontId="2" type="noConversion"/>
  </si>
  <si>
    <t>103</t>
    <phoneticPr fontId="2" type="noConversion"/>
  </si>
  <si>
    <t>125</t>
    <phoneticPr fontId="2" type="noConversion"/>
  </si>
  <si>
    <t>027</t>
    <phoneticPr fontId="2" type="noConversion"/>
  </si>
  <si>
    <t>116</t>
    <phoneticPr fontId="2" type="noConversion"/>
  </si>
  <si>
    <t>068</t>
    <phoneticPr fontId="2" type="noConversion"/>
  </si>
  <si>
    <t>028</t>
    <phoneticPr fontId="2" type="noConversion"/>
  </si>
  <si>
    <t>075</t>
    <phoneticPr fontId="2" type="noConversion"/>
  </si>
  <si>
    <t>129</t>
    <phoneticPr fontId="2" type="noConversion"/>
  </si>
  <si>
    <t>120</t>
    <phoneticPr fontId="2" type="noConversion"/>
  </si>
  <si>
    <t>022</t>
    <phoneticPr fontId="2" type="noConversion"/>
  </si>
  <si>
    <t>127</t>
    <phoneticPr fontId="2" type="noConversion"/>
  </si>
  <si>
    <t>084</t>
    <phoneticPr fontId="2" type="noConversion"/>
  </si>
  <si>
    <t>012</t>
    <phoneticPr fontId="2" type="noConversion"/>
  </si>
  <si>
    <t>056</t>
    <phoneticPr fontId="2" type="noConversion"/>
  </si>
  <si>
    <t>106</t>
    <phoneticPr fontId="2" type="noConversion"/>
  </si>
  <si>
    <t>035</t>
    <phoneticPr fontId="2" type="noConversion"/>
  </si>
  <si>
    <t>130</t>
    <phoneticPr fontId="2" type="noConversion"/>
  </si>
  <si>
    <t>117</t>
    <phoneticPr fontId="2" type="noConversion"/>
  </si>
  <si>
    <t>140</t>
    <phoneticPr fontId="2" type="noConversion"/>
  </si>
  <si>
    <t>096</t>
    <phoneticPr fontId="2" type="noConversion"/>
  </si>
  <si>
    <t>088</t>
    <phoneticPr fontId="2" type="noConversion"/>
  </si>
  <si>
    <t>023</t>
    <phoneticPr fontId="2" type="noConversion"/>
  </si>
  <si>
    <t>036</t>
    <phoneticPr fontId="2" type="noConversion"/>
  </si>
  <si>
    <t>005</t>
    <phoneticPr fontId="2" type="noConversion"/>
  </si>
  <si>
    <t>049</t>
    <phoneticPr fontId="2" type="noConversion"/>
  </si>
  <si>
    <t>098</t>
    <phoneticPr fontId="2" type="noConversion"/>
  </si>
  <si>
    <t>044</t>
    <phoneticPr fontId="2" type="noConversion"/>
  </si>
  <si>
    <t>016</t>
    <phoneticPr fontId="2" type="noConversion"/>
  </si>
  <si>
    <t>110</t>
    <phoneticPr fontId="2" type="noConversion"/>
  </si>
  <si>
    <t>107</t>
    <phoneticPr fontId="2" type="noConversion"/>
  </si>
  <si>
    <t>085</t>
    <phoneticPr fontId="2" type="noConversion"/>
  </si>
  <si>
    <t>040</t>
    <phoneticPr fontId="2" type="noConversion"/>
  </si>
  <si>
    <t>032</t>
    <phoneticPr fontId="2" type="noConversion"/>
  </si>
  <si>
    <t>095</t>
    <phoneticPr fontId="2" type="noConversion"/>
  </si>
  <si>
    <t>101</t>
    <phoneticPr fontId="2" type="noConversion"/>
  </si>
  <si>
    <t>143</t>
    <phoneticPr fontId="2" type="noConversion"/>
  </si>
  <si>
    <t>070</t>
    <phoneticPr fontId="2" type="noConversion"/>
  </si>
  <si>
    <t>099</t>
    <phoneticPr fontId="2" type="noConversion"/>
  </si>
  <si>
    <t>054</t>
    <phoneticPr fontId="2" type="noConversion"/>
  </si>
  <si>
    <t>계획</t>
    <phoneticPr fontId="5" type="noConversion"/>
  </si>
  <si>
    <t>조치</t>
    <phoneticPr fontId="5" type="noConversion"/>
  </si>
  <si>
    <t>조치결과</t>
    <phoneticPr fontId="5" type="noConversion"/>
  </si>
  <si>
    <t>재활계획회의
부모참여여부</t>
    <phoneticPr fontId="2" type="noConversion"/>
  </si>
  <si>
    <t>이혜율</t>
    <phoneticPr fontId="2" type="noConversion"/>
  </si>
  <si>
    <t>오시원</t>
    <phoneticPr fontId="2" type="noConversion"/>
  </si>
  <si>
    <t>신희찬</t>
    <phoneticPr fontId="2" type="noConversion"/>
  </si>
  <si>
    <t>김찬영</t>
    <phoneticPr fontId="2" type="noConversion"/>
  </si>
  <si>
    <t>박찬범</t>
    <phoneticPr fontId="2" type="noConversion"/>
  </si>
  <si>
    <t>신지원</t>
    <phoneticPr fontId="2" type="noConversion"/>
  </si>
  <si>
    <t>곽주영</t>
    <phoneticPr fontId="2" type="noConversion"/>
  </si>
  <si>
    <t>곽성진</t>
    <phoneticPr fontId="2" type="noConversion"/>
  </si>
  <si>
    <t>이혜원</t>
    <phoneticPr fontId="2" type="noConversion"/>
  </si>
  <si>
    <t>정서진</t>
    <phoneticPr fontId="2" type="noConversion"/>
  </si>
  <si>
    <t>황현성</t>
    <phoneticPr fontId="2" type="noConversion"/>
  </si>
  <si>
    <t>정재훈</t>
    <phoneticPr fontId="2" type="noConversion"/>
  </si>
  <si>
    <t>남정수</t>
    <phoneticPr fontId="2" type="noConversion"/>
  </si>
  <si>
    <t>고범진</t>
    <phoneticPr fontId="2" type="noConversion"/>
  </si>
  <si>
    <t>곽태영</t>
    <phoneticPr fontId="2" type="noConversion"/>
  </si>
  <si>
    <t>이주영</t>
    <phoneticPr fontId="2" type="noConversion"/>
  </si>
  <si>
    <t>고하경</t>
    <phoneticPr fontId="2" type="noConversion"/>
  </si>
  <si>
    <t>송민근</t>
    <phoneticPr fontId="2" type="noConversion"/>
  </si>
  <si>
    <t>김지안</t>
    <phoneticPr fontId="2" type="noConversion"/>
  </si>
  <si>
    <t>조혜민</t>
    <phoneticPr fontId="2" type="noConversion"/>
  </si>
  <si>
    <t>김가온</t>
    <phoneticPr fontId="2" type="noConversion"/>
  </si>
  <si>
    <t>전지윤</t>
    <phoneticPr fontId="2" type="noConversion"/>
  </si>
  <si>
    <t>박주혁</t>
    <phoneticPr fontId="2" type="noConversion"/>
  </si>
  <si>
    <t>오병훈</t>
    <phoneticPr fontId="2" type="noConversion"/>
  </si>
  <si>
    <t>이서연</t>
    <phoneticPr fontId="2" type="noConversion"/>
  </si>
  <si>
    <t>양규민</t>
    <phoneticPr fontId="2" type="noConversion"/>
  </si>
  <si>
    <t>현명선</t>
    <phoneticPr fontId="2" type="noConversion"/>
  </si>
  <si>
    <t>박시영</t>
    <phoneticPr fontId="2" type="noConversion"/>
  </si>
  <si>
    <t>박지원</t>
    <phoneticPr fontId="2" type="noConversion"/>
  </si>
  <si>
    <t>주동주</t>
    <phoneticPr fontId="2" type="noConversion"/>
  </si>
  <si>
    <t>박주성</t>
    <phoneticPr fontId="2" type="noConversion"/>
  </si>
  <si>
    <t>김민서</t>
    <phoneticPr fontId="2" type="noConversion"/>
  </si>
  <si>
    <t>한지우</t>
    <phoneticPr fontId="2" type="noConversion"/>
  </si>
  <si>
    <t>김창엽</t>
    <phoneticPr fontId="2" type="noConversion"/>
  </si>
  <si>
    <t>안재성</t>
    <phoneticPr fontId="2" type="noConversion"/>
  </si>
  <si>
    <t>홍진욱</t>
    <phoneticPr fontId="2" type="noConversion"/>
  </si>
  <si>
    <t>홍진성</t>
    <phoneticPr fontId="2" type="noConversion"/>
  </si>
  <si>
    <t>홍리권</t>
    <phoneticPr fontId="2" type="noConversion"/>
  </si>
  <si>
    <t>문도원</t>
    <phoneticPr fontId="2" type="noConversion"/>
  </si>
  <si>
    <t>박시우</t>
    <phoneticPr fontId="2" type="noConversion"/>
  </si>
  <si>
    <t>정현우</t>
    <phoneticPr fontId="2" type="noConversion"/>
  </si>
  <si>
    <t>조현건</t>
    <phoneticPr fontId="2" type="noConversion"/>
  </si>
  <si>
    <t>김해뜸</t>
    <phoneticPr fontId="2" type="noConversion"/>
  </si>
  <si>
    <t>한지후</t>
    <phoneticPr fontId="2" type="noConversion"/>
  </si>
  <si>
    <t>임수림</t>
    <phoneticPr fontId="2" type="noConversion"/>
  </si>
  <si>
    <t>최은지</t>
    <phoneticPr fontId="2" type="noConversion"/>
  </si>
  <si>
    <t>김강민</t>
    <phoneticPr fontId="2" type="noConversion"/>
  </si>
  <si>
    <t>정수정</t>
    <phoneticPr fontId="2" type="noConversion"/>
  </si>
  <si>
    <t>정민교</t>
    <phoneticPr fontId="2" type="noConversion"/>
  </si>
  <si>
    <t>유호</t>
    <phoneticPr fontId="2" type="noConversion"/>
  </si>
  <si>
    <t>임규현</t>
    <phoneticPr fontId="2" type="noConversion"/>
  </si>
  <si>
    <t>이찬</t>
    <phoneticPr fontId="2" type="noConversion"/>
  </si>
  <si>
    <t>김예지</t>
    <phoneticPr fontId="2" type="noConversion"/>
  </si>
  <si>
    <t>이수찬</t>
    <phoneticPr fontId="2" type="noConversion"/>
  </si>
  <si>
    <t>문정인</t>
    <phoneticPr fontId="2" type="noConversion"/>
  </si>
  <si>
    <t>김민선</t>
    <phoneticPr fontId="2" type="noConversion"/>
  </si>
  <si>
    <t>정현주</t>
    <phoneticPr fontId="2" type="noConversion"/>
  </si>
  <si>
    <t>임채환</t>
    <phoneticPr fontId="2" type="noConversion"/>
  </si>
  <si>
    <t>이예빈</t>
    <phoneticPr fontId="2" type="noConversion"/>
  </si>
  <si>
    <t>민혜원</t>
    <phoneticPr fontId="2" type="noConversion"/>
  </si>
  <si>
    <t>이호영</t>
    <phoneticPr fontId="2" type="noConversion"/>
  </si>
  <si>
    <t>김태희</t>
    <phoneticPr fontId="2" type="noConversion"/>
  </si>
  <si>
    <t>손형주</t>
    <phoneticPr fontId="2" type="noConversion"/>
  </si>
  <si>
    <t>신우진</t>
    <phoneticPr fontId="2" type="noConversion"/>
  </si>
  <si>
    <t>임예진</t>
    <phoneticPr fontId="2" type="noConversion"/>
  </si>
  <si>
    <t>이태영</t>
    <phoneticPr fontId="2" type="noConversion"/>
  </si>
  <si>
    <t>백근토</t>
    <phoneticPr fontId="2" type="noConversion"/>
  </si>
  <si>
    <t>현경준</t>
    <phoneticPr fontId="2" type="noConversion"/>
  </si>
  <si>
    <t>김윤후</t>
    <phoneticPr fontId="2" type="noConversion"/>
  </si>
  <si>
    <t>이준형</t>
    <phoneticPr fontId="2" type="noConversion"/>
  </si>
  <si>
    <t>이영광</t>
    <phoneticPr fontId="2" type="noConversion"/>
  </si>
  <si>
    <t>이서진</t>
    <phoneticPr fontId="2" type="noConversion"/>
  </si>
  <si>
    <t>심재현</t>
    <phoneticPr fontId="2" type="noConversion"/>
  </si>
  <si>
    <t>유현준</t>
    <phoneticPr fontId="2" type="noConversion"/>
  </si>
  <si>
    <t>표세진</t>
    <phoneticPr fontId="2" type="noConversion"/>
  </si>
  <si>
    <t>최두경</t>
    <phoneticPr fontId="2" type="noConversion"/>
  </si>
  <si>
    <t>김현우</t>
    <phoneticPr fontId="2" type="noConversion"/>
  </si>
  <si>
    <t>이세은</t>
    <phoneticPr fontId="2" type="noConversion"/>
  </si>
  <si>
    <t>이주성</t>
    <phoneticPr fontId="2" type="noConversion"/>
  </si>
  <si>
    <t>장지환</t>
    <phoneticPr fontId="2" type="noConversion"/>
  </si>
  <si>
    <t>김선호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</si>
</sst>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&quot;/&quot;m&quot;/&quot;d;@"/>
    <numFmt numFmtId="178" formatCode="yyyy&quot;년&quot;\ m&quot;월&quot;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22"/>
      <name val="돋움"/>
      <family val="3"/>
      <charset val="129"/>
    </font>
    <font>
      <sz val="8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22"/>
      <name val="나눔고딕"/>
      <family val="3"/>
      <charset val="129"/>
    </font>
    <font>
      <sz val="22"/>
      <name val="나눔고딕"/>
      <family val="3"/>
      <charset val="129"/>
    </font>
    <font>
      <b/>
      <sz val="20"/>
      <name val="나눔고딕"/>
      <family val="3"/>
      <charset val="129"/>
    </font>
    <font>
      <sz val="12"/>
      <name val="나눔고딕"/>
      <family val="3"/>
      <charset val="129"/>
    </font>
    <font>
      <sz val="12"/>
      <color theme="1"/>
      <name val="나눔고딕"/>
      <family val="3"/>
      <charset val="129"/>
    </font>
    <font>
      <sz val="12"/>
      <color rgb="FFFF0000"/>
      <name val="나눔고딕"/>
      <family val="3"/>
      <charset val="129"/>
    </font>
    <font>
      <u/>
      <sz val="12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1" fillId="0" borderId="0" xfId="1" applyNumberFormat="1" applyBorder="1"/>
    <xf numFmtId="49" fontId="1" fillId="0" borderId="0" xfId="1" applyNumberFormat="1" applyBorder="1"/>
    <xf numFmtId="0" fontId="1" fillId="0" borderId="0" xfId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NumberFormat="1" applyBorder="1" applyAlignment="1">
      <alignment horizontal="center" vertical="center"/>
    </xf>
    <xf numFmtId="176" fontId="1" fillId="0" borderId="0" xfId="1" applyNumberFormat="1" applyBorder="1" applyAlignment="1">
      <alignment horizontal="center" vertical="center"/>
    </xf>
    <xf numFmtId="0" fontId="1" fillId="0" borderId="0" xfId="1" applyBorder="1"/>
    <xf numFmtId="0" fontId="4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49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7" fillId="0" borderId="0" xfId="2" applyFont="1" applyBorder="1" applyAlignment="1" applyProtection="1">
      <alignment horizontal="center" vertical="center"/>
    </xf>
    <xf numFmtId="176" fontId="5" fillId="0" borderId="0" xfId="1" applyNumberFormat="1" applyFont="1" applyBorder="1" applyAlignment="1" applyProtection="1">
      <alignment horizontal="center" vertical="center"/>
    </xf>
    <xf numFmtId="49" fontId="5" fillId="0" borderId="0" xfId="1" applyNumberFormat="1" applyFont="1" applyBorder="1" applyAlignment="1" applyProtection="1">
      <alignment horizontal="center" vertical="center"/>
    </xf>
    <xf numFmtId="176" fontId="5" fillId="0" borderId="0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55" fontId="1" fillId="0" borderId="0" xfId="1" applyNumberFormat="1" applyBorder="1" applyAlignment="1">
      <alignment horizontal="center" vertical="center"/>
    </xf>
    <xf numFmtId="178" fontId="1" fillId="0" borderId="0" xfId="1" applyNumberFormat="1" applyBorder="1" applyAlignment="1">
      <alignment horizontal="center" vertical="center"/>
    </xf>
    <xf numFmtId="178" fontId="5" fillId="0" borderId="0" xfId="1" applyNumberFormat="1" applyFont="1" applyBorder="1" applyAlignment="1" applyProtection="1">
      <alignment horizontal="center" vertical="center"/>
    </xf>
    <xf numFmtId="178" fontId="5" fillId="0" borderId="0" xfId="1" applyNumberFormat="1" applyFont="1" applyBorder="1" applyAlignment="1">
      <alignment horizontal="center" vertical="center"/>
    </xf>
    <xf numFmtId="0" fontId="15" fillId="0" borderId="1" xfId="1" applyNumberFormat="1" applyFont="1" applyBorder="1" applyAlignment="1">
      <alignment horizontal="center" vertical="center"/>
    </xf>
    <xf numFmtId="0" fontId="16" fillId="0" borderId="1" xfId="1" applyNumberFormat="1" applyFont="1" applyBorder="1" applyAlignment="1">
      <alignment vertical="center"/>
    </xf>
    <xf numFmtId="0" fontId="17" fillId="0" borderId="1" xfId="1" applyNumberFormat="1" applyFont="1" applyFill="1" applyBorder="1" applyAlignment="1">
      <alignment horizontal="center" vertical="center"/>
    </xf>
    <xf numFmtId="0" fontId="18" fillId="2" borderId="0" xfId="1" applyNumberFormat="1" applyFont="1" applyFill="1" applyBorder="1" applyAlignment="1" applyProtection="1">
      <alignment horizontal="center" vertical="center"/>
      <protection locked="0"/>
    </xf>
    <xf numFmtId="0" fontId="18" fillId="2" borderId="1" xfId="1" applyNumberFormat="1" applyFont="1" applyFill="1" applyBorder="1" applyAlignment="1" applyProtection="1">
      <alignment horizontal="center" vertical="center"/>
      <protection locked="0"/>
    </xf>
    <xf numFmtId="49" fontId="18" fillId="2" borderId="1" xfId="1" applyNumberFormat="1" applyFont="1" applyFill="1" applyBorder="1" applyAlignment="1" applyProtection="1">
      <alignment horizontal="center" vertical="center"/>
      <protection locked="0"/>
    </xf>
    <xf numFmtId="49" fontId="18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19" fillId="2" borderId="1" xfId="1" applyNumberFormat="1" applyFont="1" applyFill="1" applyBorder="1" applyAlignment="1" applyProtection="1">
      <alignment horizontal="center" vertical="center"/>
      <protection locked="0"/>
    </xf>
    <xf numFmtId="178" fontId="18" fillId="2" borderId="1" xfId="1" applyNumberFormat="1" applyFont="1" applyFill="1" applyBorder="1" applyAlignment="1" applyProtection="1">
      <alignment horizontal="center" vertical="center"/>
    </xf>
    <xf numFmtId="0" fontId="18" fillId="2" borderId="1" xfId="1" applyNumberFormat="1" applyFont="1" applyFill="1" applyBorder="1" applyAlignment="1" applyProtection="1">
      <alignment horizontal="center" vertical="center"/>
    </xf>
    <xf numFmtId="49" fontId="18" fillId="2" borderId="1" xfId="1" applyNumberFormat="1" applyFont="1" applyFill="1" applyBorder="1" applyAlignment="1" applyProtection="1">
      <alignment horizontal="center" vertical="center"/>
    </xf>
    <xf numFmtId="49" fontId="18" fillId="2" borderId="1" xfId="1" applyNumberFormat="1" applyFont="1" applyFill="1" applyBorder="1" applyAlignment="1" applyProtection="1">
      <alignment horizontal="center" vertical="center" wrapText="1"/>
    </xf>
    <xf numFmtId="176" fontId="18" fillId="2" borderId="1" xfId="1" applyNumberFormat="1" applyFont="1" applyFill="1" applyBorder="1" applyAlignment="1" applyProtection="1">
      <alignment horizontal="center" vertical="center"/>
    </xf>
    <xf numFmtId="176" fontId="18" fillId="2" borderId="1" xfId="1" applyNumberFormat="1" applyFont="1" applyFill="1" applyBorder="1" applyAlignment="1" applyProtection="1">
      <alignment horizontal="center" vertical="center" wrapText="1"/>
    </xf>
    <xf numFmtId="176" fontId="18" fillId="2" borderId="0" xfId="1" applyNumberFormat="1" applyFont="1" applyFill="1" applyBorder="1" applyAlignment="1" applyProtection="1">
      <alignment horizontal="center" vertical="center"/>
    </xf>
    <xf numFmtId="176" fontId="18" fillId="2" borderId="0" xfId="1" applyNumberFormat="1" applyFont="1" applyFill="1" applyBorder="1" applyAlignment="1" applyProtection="1">
      <alignment horizontal="center" vertical="center" wrapText="1"/>
    </xf>
    <xf numFmtId="49" fontId="18" fillId="2" borderId="0" xfId="1" applyNumberFormat="1" applyFont="1" applyFill="1" applyBorder="1" applyAlignment="1" applyProtection="1">
      <alignment horizontal="center" vertical="center"/>
      <protection locked="0"/>
    </xf>
    <xf numFmtId="49" fontId="18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Border="1" applyAlignment="1">
      <alignment horizontal="center"/>
    </xf>
    <xf numFmtId="0" fontId="18" fillId="3" borderId="0" xfId="1" applyNumberFormat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 applyProtection="1">
      <alignment horizontal="center" vertical="center"/>
      <protection locked="0"/>
    </xf>
    <xf numFmtId="0" fontId="19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  <protection locked="0"/>
    </xf>
    <xf numFmtId="178" fontId="18" fillId="0" borderId="1" xfId="1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9" fillId="0" borderId="1" xfId="2" applyNumberFormat="1" applyFont="1" applyBorder="1" applyAlignment="1" applyProtection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4" borderId="1" xfId="1" applyNumberFormat="1" applyFont="1" applyFill="1" applyBorder="1" applyAlignment="1" applyProtection="1">
      <alignment horizontal="center" vertical="center"/>
    </xf>
    <xf numFmtId="0" fontId="19" fillId="3" borderId="0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 applyProtection="1">
      <alignment horizontal="center" vertical="center"/>
      <protection locked="0"/>
    </xf>
    <xf numFmtId="0" fontId="19" fillId="0" borderId="1" xfId="1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  <protection locked="0"/>
    </xf>
    <xf numFmtId="178" fontId="19" fillId="0" borderId="1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20" fillId="3" borderId="0" xfId="1" applyFont="1" applyFill="1" applyBorder="1" applyAlignment="1">
      <alignment horizontal="center"/>
    </xf>
    <xf numFmtId="49" fontId="19" fillId="0" borderId="1" xfId="1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>
      <alignment horizontal="center"/>
    </xf>
    <xf numFmtId="0" fontId="19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/>
    </xf>
    <xf numFmtId="0" fontId="18" fillId="0" borderId="1" xfId="2" applyNumberFormat="1" applyFont="1" applyFill="1" applyBorder="1" applyAlignment="1" applyProtection="1">
      <alignment horizontal="center" vertical="center"/>
    </xf>
    <xf numFmtId="0" fontId="21" fillId="0" borderId="1" xfId="3" applyNumberFormat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</cellXfs>
  <cellStyles count="4">
    <cellStyle name="표준" xfId="0" builtinId="0"/>
    <cellStyle name="표준 2" xfId="2"/>
    <cellStyle name="표준 3" xfId="1"/>
    <cellStyle name="하이퍼링크" xfId="3" builtinId="8"/>
  </cellStyles>
  <dxfs count="8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1&#51217;&#49688;&#51064;&#508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연명부"/>
      <sheetName val="추첨인원"/>
      <sheetName val="확정"/>
      <sheetName val="Sheet3"/>
    </sheetNames>
    <sheetDataSet>
      <sheetData sheetId="0">
        <row r="3">
          <cell r="B3" t="str">
            <v>11</v>
          </cell>
          <cell r="C3" t="str">
            <v>001</v>
          </cell>
          <cell r="G3" t="str">
            <v>강은혜</v>
          </cell>
          <cell r="H3" t="str">
            <v>여</v>
          </cell>
          <cell r="I3">
            <v>40025</v>
          </cell>
          <cell r="J3" t="str">
            <v>미등록</v>
          </cell>
          <cell r="L3" t="str">
            <v>-</v>
          </cell>
          <cell r="M3">
            <v>1</v>
          </cell>
          <cell r="N3">
            <v>0</v>
          </cell>
          <cell r="O3" t="str">
            <v>임진경</v>
          </cell>
          <cell r="P3" t="str">
            <v>인천시</v>
          </cell>
          <cell r="Q3" t="str">
            <v>남동구</v>
          </cell>
          <cell r="R3" t="str">
            <v>구월4동</v>
          </cell>
          <cell r="S3" t="str">
            <v>1301번지 202호</v>
          </cell>
          <cell r="T3" t="str">
            <v>010-5882-8870</v>
          </cell>
          <cell r="U3" t="str">
            <v>010-3338-4163</v>
          </cell>
          <cell r="V3">
            <v>2</v>
          </cell>
          <cell r="AC3" t="str">
            <v>0</v>
          </cell>
          <cell r="AE3" t="str">
            <v>0</v>
          </cell>
        </row>
        <row r="4">
          <cell r="B4" t="str">
            <v>11</v>
          </cell>
          <cell r="C4" t="str">
            <v>002</v>
          </cell>
          <cell r="G4" t="str">
            <v>유호</v>
          </cell>
          <cell r="H4" t="str">
            <v>남</v>
          </cell>
          <cell r="I4">
            <v>38888</v>
          </cell>
          <cell r="J4" t="str">
            <v>뇌병변</v>
          </cell>
          <cell r="L4">
            <v>1</v>
          </cell>
          <cell r="M4">
            <v>1</v>
          </cell>
          <cell r="N4">
            <v>1</v>
          </cell>
          <cell r="O4" t="str">
            <v>유연길</v>
          </cell>
          <cell r="P4" t="str">
            <v>인천시</v>
          </cell>
          <cell r="Q4" t="str">
            <v>남동구</v>
          </cell>
          <cell r="R4" t="str">
            <v xml:space="preserve">만수6동 </v>
          </cell>
          <cell r="S4" t="str">
            <v>1049번지 담방마을APT 109동 306호</v>
          </cell>
          <cell r="T4" t="str">
            <v>010-4303-8817</v>
          </cell>
          <cell r="U4" t="str">
            <v>469-8817</v>
          </cell>
          <cell r="V4">
            <v>2</v>
          </cell>
          <cell r="AC4" t="str">
            <v>0</v>
          </cell>
          <cell r="AF4" t="str">
            <v>0</v>
          </cell>
          <cell r="AG4" t="str">
            <v>0</v>
          </cell>
        </row>
        <row r="5">
          <cell r="B5" t="str">
            <v>11</v>
          </cell>
          <cell r="C5" t="str">
            <v>003</v>
          </cell>
          <cell r="G5" t="str">
            <v>안재성</v>
          </cell>
          <cell r="H5" t="str">
            <v>남</v>
          </cell>
          <cell r="I5">
            <v>38851</v>
          </cell>
          <cell r="J5" t="str">
            <v>미등록</v>
          </cell>
          <cell r="L5" t="str">
            <v>-</v>
          </cell>
          <cell r="M5">
            <v>2</v>
          </cell>
          <cell r="N5">
            <v>0</v>
          </cell>
          <cell r="O5" t="str">
            <v>박수향</v>
          </cell>
          <cell r="P5" t="str">
            <v>인천시</v>
          </cell>
          <cell r="Q5" t="str">
            <v>남동구</v>
          </cell>
          <cell r="R5" t="str">
            <v>간석1동</v>
          </cell>
          <cell r="S5" t="str">
            <v>544-4번지</v>
          </cell>
          <cell r="T5" t="str">
            <v>010-4145-9058</v>
          </cell>
          <cell r="U5" t="str">
            <v>203-9058</v>
          </cell>
          <cell r="V5">
            <v>2</v>
          </cell>
          <cell r="Z5" t="str">
            <v>0</v>
          </cell>
          <cell r="AA5" t="str">
            <v>0</v>
          </cell>
        </row>
        <row r="6">
          <cell r="B6" t="str">
            <v>11</v>
          </cell>
          <cell r="C6" t="str">
            <v>004</v>
          </cell>
          <cell r="G6" t="str">
            <v>김창엽</v>
          </cell>
          <cell r="H6" t="str">
            <v>남</v>
          </cell>
          <cell r="I6">
            <v>37468</v>
          </cell>
          <cell r="J6" t="str">
            <v>자페성</v>
          </cell>
          <cell r="L6">
            <v>1</v>
          </cell>
          <cell r="M6">
            <v>2</v>
          </cell>
          <cell r="N6">
            <v>0</v>
          </cell>
          <cell r="O6" t="str">
            <v>이진숙</v>
          </cell>
          <cell r="P6" t="str">
            <v>인천시</v>
          </cell>
          <cell r="Q6" t="str">
            <v>남동구</v>
          </cell>
          <cell r="R6" t="str">
            <v>논현동</v>
          </cell>
          <cell r="S6" t="str">
            <v>소래마을 풍림APT 109동 1603호</v>
          </cell>
          <cell r="T6" t="str">
            <v>010-2271-6927</v>
          </cell>
          <cell r="U6" t="str">
            <v>442-6927</v>
          </cell>
          <cell r="V6">
            <v>2</v>
          </cell>
          <cell r="Z6" t="str">
            <v>0</v>
          </cell>
          <cell r="AD6" t="str">
            <v>0</v>
          </cell>
        </row>
        <row r="7">
          <cell r="B7" t="str">
            <v>11</v>
          </cell>
          <cell r="C7" t="str">
            <v>005</v>
          </cell>
          <cell r="G7" t="str">
            <v>김민선</v>
          </cell>
          <cell r="H7" t="str">
            <v>여</v>
          </cell>
          <cell r="I7">
            <v>37094</v>
          </cell>
          <cell r="J7" t="str">
            <v>지적/뇌병변</v>
          </cell>
          <cell r="L7">
            <v>2</v>
          </cell>
          <cell r="M7">
            <v>2</v>
          </cell>
          <cell r="N7">
            <v>0</v>
          </cell>
          <cell r="O7" t="str">
            <v>김태연</v>
          </cell>
          <cell r="P7" t="str">
            <v>인천시</v>
          </cell>
          <cell r="Q7" t="str">
            <v>남동구</v>
          </cell>
          <cell r="R7" t="str">
            <v xml:space="preserve">만수6동 </v>
          </cell>
          <cell r="S7" t="str">
            <v>뉴서울APT 106동 316호</v>
          </cell>
          <cell r="T7" t="str">
            <v>017-704-1233</v>
          </cell>
          <cell r="U7" t="str">
            <v>468-8899</v>
          </cell>
          <cell r="V7">
            <v>2</v>
          </cell>
          <cell r="Z7" t="str">
            <v>0</v>
          </cell>
          <cell r="AD7" t="str">
            <v>0</v>
          </cell>
        </row>
        <row r="8">
          <cell r="B8" t="str">
            <v>11</v>
          </cell>
          <cell r="C8" t="str">
            <v>006</v>
          </cell>
          <cell r="G8" t="str">
            <v>김지현</v>
          </cell>
          <cell r="H8" t="str">
            <v>여</v>
          </cell>
          <cell r="I8">
            <v>37707</v>
          </cell>
          <cell r="J8" t="str">
            <v>지적</v>
          </cell>
          <cell r="L8">
            <v>2</v>
          </cell>
          <cell r="M8">
            <v>2</v>
          </cell>
          <cell r="N8">
            <v>0</v>
          </cell>
          <cell r="O8" t="str">
            <v>박경수</v>
          </cell>
          <cell r="P8" t="str">
            <v>인천시</v>
          </cell>
          <cell r="Q8" t="str">
            <v>남동구</v>
          </cell>
          <cell r="R8" t="str">
            <v>만수4동</v>
          </cell>
          <cell r="S8" t="str">
            <v>주공APT 414-405호</v>
          </cell>
          <cell r="T8" t="str">
            <v>010-5076-7786</v>
          </cell>
          <cell r="U8" t="str">
            <v>070-8755-7786</v>
          </cell>
          <cell r="V8">
            <v>2</v>
          </cell>
          <cell r="Z8" t="str">
            <v>0</v>
          </cell>
          <cell r="AD8" t="str">
            <v>0</v>
          </cell>
        </row>
        <row r="9">
          <cell r="B9" t="str">
            <v>11</v>
          </cell>
          <cell r="C9" t="str">
            <v>007</v>
          </cell>
          <cell r="G9" t="str">
            <v>설하영</v>
          </cell>
          <cell r="H9" t="str">
            <v>여</v>
          </cell>
          <cell r="I9">
            <v>38060</v>
          </cell>
          <cell r="J9" t="str">
            <v>뇌병변</v>
          </cell>
          <cell r="L9">
            <v>1</v>
          </cell>
          <cell r="M9">
            <v>2</v>
          </cell>
          <cell r="N9">
            <v>0</v>
          </cell>
          <cell r="O9" t="str">
            <v>설양숙</v>
          </cell>
          <cell r="P9" t="str">
            <v>인천시</v>
          </cell>
          <cell r="Q9" t="str">
            <v>중구</v>
          </cell>
          <cell r="R9" t="str">
            <v>항동</v>
          </cell>
          <cell r="S9" t="str">
            <v>7가 연안APT 4-407</v>
          </cell>
          <cell r="T9" t="str">
            <v>011-9979-2126</v>
          </cell>
          <cell r="U9" t="str">
            <v>-</v>
          </cell>
          <cell r="V9">
            <v>2</v>
          </cell>
          <cell r="AF9" t="str">
            <v>0</v>
          </cell>
          <cell r="AG9" t="str">
            <v>0</v>
          </cell>
        </row>
        <row r="10">
          <cell r="B10" t="str">
            <v>11</v>
          </cell>
          <cell r="C10" t="str">
            <v>008</v>
          </cell>
          <cell r="G10" t="str">
            <v>서윤영</v>
          </cell>
          <cell r="H10" t="str">
            <v>여</v>
          </cell>
          <cell r="I10">
            <v>37225</v>
          </cell>
          <cell r="J10" t="str">
            <v>뇌병변</v>
          </cell>
          <cell r="L10">
            <v>1</v>
          </cell>
          <cell r="M10">
            <v>2</v>
          </cell>
          <cell r="N10">
            <v>0</v>
          </cell>
          <cell r="O10" t="str">
            <v>김미영</v>
          </cell>
          <cell r="P10" t="str">
            <v>인천시</v>
          </cell>
          <cell r="Q10" t="str">
            <v>남동구</v>
          </cell>
          <cell r="R10" t="str">
            <v>서창동</v>
          </cell>
          <cell r="S10" t="str">
            <v>임광그대가APT 114동 901호</v>
          </cell>
          <cell r="T10" t="str">
            <v>010-9117-1357</v>
          </cell>
          <cell r="U10" t="str">
            <v>466-8984</v>
          </cell>
          <cell r="V10">
            <v>2</v>
          </cell>
          <cell r="AC10" t="str">
            <v>0</v>
          </cell>
          <cell r="AD10" t="str">
            <v>0</v>
          </cell>
        </row>
        <row r="11">
          <cell r="B11" t="str">
            <v>11</v>
          </cell>
          <cell r="C11" t="str">
            <v>009</v>
          </cell>
          <cell r="G11" t="str">
            <v>전윤서</v>
          </cell>
          <cell r="H11" t="str">
            <v>남</v>
          </cell>
          <cell r="I11">
            <v>39906</v>
          </cell>
          <cell r="J11" t="str">
            <v>뇌병변</v>
          </cell>
          <cell r="L11">
            <v>1</v>
          </cell>
          <cell r="M11">
            <v>2</v>
          </cell>
          <cell r="N11">
            <v>0</v>
          </cell>
          <cell r="O11" t="str">
            <v>안지민</v>
          </cell>
          <cell r="P11" t="str">
            <v>인천시</v>
          </cell>
          <cell r="Q11" t="str">
            <v>남동구</v>
          </cell>
          <cell r="R11" t="str">
            <v>논현동</v>
          </cell>
          <cell r="S11" t="str">
            <v>신영지웰 905동 2302호</v>
          </cell>
          <cell r="T11" t="str">
            <v>010-9011-2385</v>
          </cell>
          <cell r="U11" t="str">
            <v>-</v>
          </cell>
          <cell r="V11">
            <v>1</v>
          </cell>
          <cell r="AC11" t="str">
            <v>0</v>
          </cell>
          <cell r="AE11" t="str">
            <v>0</v>
          </cell>
        </row>
        <row r="12">
          <cell r="B12" t="str">
            <v>11</v>
          </cell>
          <cell r="C12" t="str">
            <v>010</v>
          </cell>
          <cell r="G12" t="str">
            <v>김예지</v>
          </cell>
          <cell r="H12" t="str">
            <v>여</v>
          </cell>
          <cell r="I12">
            <v>39264</v>
          </cell>
          <cell r="J12" t="str">
            <v>뇌병변</v>
          </cell>
          <cell r="L12">
            <v>2</v>
          </cell>
          <cell r="M12">
            <v>1</v>
          </cell>
          <cell r="N12">
            <v>0</v>
          </cell>
          <cell r="O12" t="str">
            <v>임혜정</v>
          </cell>
          <cell r="P12" t="str">
            <v>인천시</v>
          </cell>
          <cell r="Q12" t="str">
            <v>남동구</v>
          </cell>
          <cell r="R12" t="str">
            <v>구월2동</v>
          </cell>
          <cell r="S12" t="str">
            <v>24번지 롯데캐슬골드APT 2305동 1501호</v>
          </cell>
          <cell r="T12" t="str">
            <v>010-3435-4951</v>
          </cell>
          <cell r="U12" t="str">
            <v>464-4652</v>
          </cell>
          <cell r="V12">
            <v>2</v>
          </cell>
          <cell r="AA12" t="str">
            <v>0</v>
          </cell>
          <cell r="AD12" t="str">
            <v>0</v>
          </cell>
        </row>
        <row r="13">
          <cell r="B13" t="str">
            <v>11</v>
          </cell>
          <cell r="C13" t="str">
            <v>011</v>
          </cell>
          <cell r="G13" t="str">
            <v>오은빈</v>
          </cell>
          <cell r="H13" t="str">
            <v>여</v>
          </cell>
          <cell r="I13">
            <v>38645</v>
          </cell>
          <cell r="J13" t="str">
            <v>지적</v>
          </cell>
          <cell r="M13">
            <v>1</v>
          </cell>
          <cell r="N13">
            <v>0</v>
          </cell>
          <cell r="O13" t="str">
            <v>공분삼</v>
          </cell>
          <cell r="P13" t="str">
            <v>인천시</v>
          </cell>
          <cell r="Q13" t="str">
            <v>부평구</v>
          </cell>
          <cell r="R13" t="str">
            <v xml:space="preserve">산곡동 </v>
          </cell>
          <cell r="S13" t="str">
            <v>306-3 위성 4차 403/1201</v>
          </cell>
          <cell r="T13" t="str">
            <v>010-3729-9814</v>
          </cell>
          <cell r="U13" t="str">
            <v>-</v>
          </cell>
          <cell r="V13">
            <v>2</v>
          </cell>
          <cell r="AD13" t="str">
            <v>0</v>
          </cell>
        </row>
        <row r="14">
          <cell r="B14" t="str">
            <v>11</v>
          </cell>
          <cell r="C14" t="str">
            <v>012</v>
          </cell>
          <cell r="G14" t="str">
            <v>김지안</v>
          </cell>
          <cell r="H14" t="str">
            <v>여</v>
          </cell>
          <cell r="I14">
            <v>39264</v>
          </cell>
          <cell r="J14" t="str">
            <v>뇌병변/청각</v>
          </cell>
          <cell r="L14">
            <v>1</v>
          </cell>
          <cell r="M14">
            <v>2</v>
          </cell>
          <cell r="N14">
            <v>0</v>
          </cell>
          <cell r="O14" t="str">
            <v>김숙경</v>
          </cell>
          <cell r="P14" t="str">
            <v>인천시</v>
          </cell>
          <cell r="Q14" t="str">
            <v>남동구</v>
          </cell>
          <cell r="R14" t="str">
            <v>논현동</v>
          </cell>
          <cell r="S14" t="str">
            <v>휴먼시아 1단지 숲속마을 106-1702</v>
          </cell>
          <cell r="T14" t="str">
            <v>010-5205-7570</v>
          </cell>
          <cell r="U14" t="str">
            <v>070-7527-7570</v>
          </cell>
          <cell r="V14">
            <v>2</v>
          </cell>
          <cell r="AD14" t="str">
            <v>0</v>
          </cell>
          <cell r="AF14" t="str">
            <v>0</v>
          </cell>
          <cell r="AG14" t="str">
            <v>0</v>
          </cell>
        </row>
        <row r="15">
          <cell r="B15" t="str">
            <v>11</v>
          </cell>
          <cell r="C15" t="str">
            <v>013</v>
          </cell>
          <cell r="G15" t="str">
            <v>김주원</v>
          </cell>
          <cell r="H15" t="str">
            <v>남</v>
          </cell>
          <cell r="I15">
            <v>39673</v>
          </cell>
          <cell r="J15" t="str">
            <v>미등록</v>
          </cell>
          <cell r="L15" t="str">
            <v>-</v>
          </cell>
          <cell r="M15">
            <v>2</v>
          </cell>
          <cell r="N15">
            <v>0</v>
          </cell>
          <cell r="O15" t="str">
            <v>유은영</v>
          </cell>
          <cell r="P15" t="str">
            <v>인천시</v>
          </cell>
          <cell r="Q15" t="str">
            <v>남동구</v>
          </cell>
          <cell r="R15" t="str">
            <v>만수동</v>
          </cell>
          <cell r="S15" t="str">
            <v>87-9 101</v>
          </cell>
          <cell r="T15" t="str">
            <v>010-2074-9739</v>
          </cell>
          <cell r="U15" t="str">
            <v>070-8185-3618</v>
          </cell>
          <cell r="V15">
            <v>1</v>
          </cell>
          <cell r="AD15" t="str">
            <v>0</v>
          </cell>
          <cell r="AE15" t="str">
            <v>0</v>
          </cell>
        </row>
        <row r="16">
          <cell r="B16" t="str">
            <v>11</v>
          </cell>
          <cell r="C16" t="str">
            <v>014</v>
          </cell>
          <cell r="G16" t="str">
            <v>한지혁</v>
          </cell>
          <cell r="H16" t="str">
            <v>남</v>
          </cell>
          <cell r="I16">
            <v>40214</v>
          </cell>
          <cell r="J16" t="str">
            <v>뇌병변</v>
          </cell>
          <cell r="L16">
            <v>1</v>
          </cell>
          <cell r="M16">
            <v>1</v>
          </cell>
          <cell r="N16">
            <v>0</v>
          </cell>
          <cell r="O16" t="str">
            <v>전소연</v>
          </cell>
          <cell r="P16" t="str">
            <v>인천시</v>
          </cell>
          <cell r="Q16" t="str">
            <v>연수구</v>
          </cell>
          <cell r="R16" t="str">
            <v>송도동</v>
          </cell>
          <cell r="S16" t="str">
            <v>웰카운티 112동 1002호</v>
          </cell>
          <cell r="T16" t="str">
            <v>010-4714-5367</v>
          </cell>
          <cell r="U16" t="str">
            <v>-</v>
          </cell>
          <cell r="V16">
            <v>1</v>
          </cell>
          <cell r="AE16" t="str">
            <v>0</v>
          </cell>
          <cell r="AF16" t="str">
            <v>0</v>
          </cell>
          <cell r="AG16" t="str">
            <v>0</v>
          </cell>
        </row>
        <row r="17">
          <cell r="B17" t="str">
            <v>11</v>
          </cell>
          <cell r="C17" t="str">
            <v>015</v>
          </cell>
          <cell r="G17" t="str">
            <v>한지후</v>
          </cell>
          <cell r="H17" t="str">
            <v>남</v>
          </cell>
          <cell r="I17">
            <v>40214</v>
          </cell>
          <cell r="J17" t="str">
            <v>뇌병변</v>
          </cell>
          <cell r="L17">
            <v>1</v>
          </cell>
          <cell r="M17">
            <v>1</v>
          </cell>
          <cell r="N17">
            <v>0</v>
          </cell>
          <cell r="O17" t="str">
            <v>전소연</v>
          </cell>
          <cell r="P17" t="str">
            <v>인천시</v>
          </cell>
          <cell r="Q17" t="str">
            <v>연수구</v>
          </cell>
          <cell r="R17" t="str">
            <v>송도동</v>
          </cell>
          <cell r="S17" t="str">
            <v>웰카운티아파트 112동 1002호</v>
          </cell>
          <cell r="T17" t="str">
            <v>032-832-2333</v>
          </cell>
          <cell r="U17" t="str">
            <v>010-4714-5367</v>
          </cell>
          <cell r="V17">
            <v>1</v>
          </cell>
          <cell r="AE17" t="str">
            <v>0</v>
          </cell>
          <cell r="AF17" t="str">
            <v>0</v>
          </cell>
          <cell r="AG17" t="str">
            <v>0</v>
          </cell>
        </row>
        <row r="18">
          <cell r="B18" t="str">
            <v>11</v>
          </cell>
          <cell r="C18" t="str">
            <v>016</v>
          </cell>
          <cell r="G18" t="str">
            <v>민혜원</v>
          </cell>
          <cell r="H18" t="str">
            <v>여</v>
          </cell>
          <cell r="I18">
            <v>36921</v>
          </cell>
          <cell r="J18" t="str">
            <v>자폐성</v>
          </cell>
          <cell r="L18">
            <v>1</v>
          </cell>
          <cell r="M18">
            <v>1</v>
          </cell>
          <cell r="N18">
            <v>0</v>
          </cell>
          <cell r="O18" t="str">
            <v>전주애</v>
          </cell>
          <cell r="P18" t="str">
            <v>인천시</v>
          </cell>
          <cell r="Q18" t="str">
            <v>남동구</v>
          </cell>
          <cell r="R18" t="str">
            <v>논현동</v>
          </cell>
          <cell r="S18" t="str">
            <v>한화에코메트로 7블럭 702동 2302호</v>
          </cell>
          <cell r="T18" t="str">
            <v>-</v>
          </cell>
          <cell r="U18" t="str">
            <v>010-3323-7702</v>
          </cell>
          <cell r="V18">
            <v>1</v>
          </cell>
          <cell r="Z18" t="str">
            <v>0</v>
          </cell>
          <cell r="AD18" t="str">
            <v>0</v>
          </cell>
        </row>
        <row r="19">
          <cell r="B19" t="str">
            <v>11</v>
          </cell>
          <cell r="C19" t="str">
            <v>017</v>
          </cell>
          <cell r="G19" t="str">
            <v>유현준</v>
          </cell>
          <cell r="H19" t="str">
            <v>남</v>
          </cell>
          <cell r="I19">
            <v>39281</v>
          </cell>
          <cell r="J19" t="str">
            <v>뇌병변</v>
          </cell>
          <cell r="L19">
            <v>1</v>
          </cell>
          <cell r="M19">
            <v>2</v>
          </cell>
          <cell r="N19">
            <v>0</v>
          </cell>
          <cell r="O19" t="str">
            <v>유동헌</v>
          </cell>
          <cell r="P19" t="str">
            <v>인천시</v>
          </cell>
          <cell r="Q19" t="str">
            <v>부평구</v>
          </cell>
          <cell r="R19" t="str">
            <v>산곡3동</v>
          </cell>
          <cell r="S19" t="str">
            <v>370-113</v>
          </cell>
          <cell r="T19" t="str">
            <v>032-330-3070</v>
          </cell>
          <cell r="U19" t="str">
            <v>010-5179-5458</v>
          </cell>
          <cell r="V19">
            <v>2</v>
          </cell>
          <cell r="AB19" t="str">
            <v>0</v>
          </cell>
          <cell r="AF19" t="str">
            <v>0</v>
          </cell>
          <cell r="AG19" t="str">
            <v>0</v>
          </cell>
        </row>
        <row r="20">
          <cell r="B20" t="str">
            <v>11</v>
          </cell>
          <cell r="C20" t="str">
            <v>018</v>
          </cell>
          <cell r="G20" t="str">
            <v>이현빈</v>
          </cell>
          <cell r="H20" t="str">
            <v>여</v>
          </cell>
          <cell r="I20">
            <v>38381</v>
          </cell>
          <cell r="J20" t="str">
            <v>지적</v>
          </cell>
          <cell r="L20">
            <v>2</v>
          </cell>
          <cell r="M20">
            <v>1</v>
          </cell>
          <cell r="N20">
            <v>0</v>
          </cell>
          <cell r="O20" t="str">
            <v>박경희</v>
          </cell>
          <cell r="P20" t="str">
            <v>인천시</v>
          </cell>
          <cell r="Q20" t="str">
            <v>남동구</v>
          </cell>
          <cell r="R20" t="str">
            <v>구월동</v>
          </cell>
          <cell r="S20" t="str">
            <v>힐스테이트 1105동 2001호</v>
          </cell>
          <cell r="T20" t="str">
            <v>032-271-3955</v>
          </cell>
          <cell r="U20" t="str">
            <v>010-8633-0909</v>
          </cell>
          <cell r="V20">
            <v>1</v>
          </cell>
          <cell r="Z20" t="str">
            <v>0</v>
          </cell>
          <cell r="AC20" t="str">
            <v>0</v>
          </cell>
        </row>
        <row r="21">
          <cell r="B21" t="str">
            <v>11</v>
          </cell>
          <cell r="C21" t="str">
            <v>019</v>
          </cell>
          <cell r="G21" t="str">
            <v>전지윤</v>
          </cell>
          <cell r="H21" t="str">
            <v>여</v>
          </cell>
          <cell r="I21">
            <v>39307</v>
          </cell>
          <cell r="J21" t="str">
            <v>미등록</v>
          </cell>
          <cell r="L21" t="str">
            <v>-</v>
          </cell>
          <cell r="M21">
            <v>2</v>
          </cell>
          <cell r="N21">
            <v>0</v>
          </cell>
          <cell r="O21" t="str">
            <v>이미진</v>
          </cell>
          <cell r="P21" t="str">
            <v>인천시</v>
          </cell>
          <cell r="Q21" t="str">
            <v>남동구</v>
          </cell>
          <cell r="R21" t="str">
            <v>만수6동</v>
          </cell>
          <cell r="S21" t="str">
            <v>남동아파트 104동 704호</v>
          </cell>
          <cell r="T21" t="str">
            <v>032-466-3373</v>
          </cell>
          <cell r="U21" t="str">
            <v>010-9512-5669</v>
          </cell>
          <cell r="V21">
            <v>2</v>
          </cell>
          <cell r="AC21" t="str">
            <v>0</v>
          </cell>
          <cell r="AF21" t="str">
            <v>0</v>
          </cell>
          <cell r="AG21" t="str">
            <v>0</v>
          </cell>
        </row>
        <row r="22">
          <cell r="B22" t="str">
            <v>11</v>
          </cell>
          <cell r="C22" t="str">
            <v>020</v>
          </cell>
          <cell r="G22" t="str">
            <v>최은지</v>
          </cell>
          <cell r="H22" t="str">
            <v>여</v>
          </cell>
          <cell r="I22">
            <v>39229</v>
          </cell>
          <cell r="J22" t="str">
            <v>지적</v>
          </cell>
          <cell r="L22">
            <v>1</v>
          </cell>
          <cell r="M22">
            <v>2</v>
          </cell>
          <cell r="N22">
            <v>0</v>
          </cell>
          <cell r="O22" t="str">
            <v>최은미</v>
          </cell>
          <cell r="P22" t="str">
            <v>인천시</v>
          </cell>
          <cell r="Q22" t="str">
            <v>남동구</v>
          </cell>
          <cell r="R22" t="str">
            <v>논현동</v>
          </cell>
          <cell r="S22" t="str">
            <v>33블럭 10롯트 203호</v>
          </cell>
          <cell r="T22" t="str">
            <v>010-9966-9030</v>
          </cell>
          <cell r="U22" t="str">
            <v>010-9940-9966</v>
          </cell>
          <cell r="V22">
            <v>2</v>
          </cell>
          <cell r="AB22" t="str">
            <v>0</v>
          </cell>
          <cell r="AF22" t="str">
            <v>0</v>
          </cell>
          <cell r="AG22" t="str">
            <v>0</v>
          </cell>
        </row>
        <row r="23">
          <cell r="B23" t="str">
            <v>11</v>
          </cell>
          <cell r="C23" t="str">
            <v>021</v>
          </cell>
          <cell r="G23" t="str">
            <v>장아영</v>
          </cell>
          <cell r="H23" t="str">
            <v>여</v>
          </cell>
          <cell r="I23">
            <v>37177</v>
          </cell>
          <cell r="J23" t="str">
            <v>지적</v>
          </cell>
          <cell r="L23">
            <v>2</v>
          </cell>
          <cell r="M23">
            <v>1</v>
          </cell>
          <cell r="N23">
            <v>0</v>
          </cell>
          <cell r="O23" t="str">
            <v>유혜주</v>
          </cell>
          <cell r="P23" t="str">
            <v>인천시</v>
          </cell>
          <cell r="Q23" t="str">
            <v>남동구</v>
          </cell>
          <cell r="R23" t="str">
            <v>만수1동</v>
          </cell>
          <cell r="S23" t="str">
            <v>980-12 우림빌라 6동 201호</v>
          </cell>
          <cell r="T23" t="str">
            <v>032-462-0661</v>
          </cell>
          <cell r="U23" t="str">
            <v>010-4690-4583</v>
          </cell>
          <cell r="V23">
            <v>2</v>
          </cell>
          <cell r="Z23" t="str">
            <v>0</v>
          </cell>
          <cell r="AD23" t="str">
            <v>0</v>
          </cell>
        </row>
        <row r="24">
          <cell r="B24" t="str">
            <v>11</v>
          </cell>
          <cell r="C24" t="str">
            <v>022</v>
          </cell>
          <cell r="G24" t="str">
            <v>곽태영</v>
          </cell>
          <cell r="H24" t="str">
            <v>남</v>
          </cell>
          <cell r="I24">
            <v>39091</v>
          </cell>
          <cell r="J24" t="str">
            <v>지적/청각</v>
          </cell>
          <cell r="L24">
            <v>2</v>
          </cell>
          <cell r="M24">
            <v>2</v>
          </cell>
          <cell r="N24">
            <v>0</v>
          </cell>
          <cell r="O24" t="str">
            <v>문현리</v>
          </cell>
          <cell r="P24" t="str">
            <v>인천시</v>
          </cell>
          <cell r="Q24" t="str">
            <v>연수구</v>
          </cell>
          <cell r="R24" t="str">
            <v>연수동</v>
          </cell>
          <cell r="S24" t="str">
            <v>대동아파트 101동 1203호</v>
          </cell>
          <cell r="T24" t="str">
            <v>010-9450-6429</v>
          </cell>
          <cell r="U24" t="str">
            <v>010-8732-6429</v>
          </cell>
          <cell r="V24">
            <v>2</v>
          </cell>
          <cell r="Z24" t="str">
            <v>0</v>
          </cell>
          <cell r="AA24" t="str">
            <v>0</v>
          </cell>
        </row>
        <row r="25">
          <cell r="B25" t="str">
            <v>11</v>
          </cell>
          <cell r="C25" t="str">
            <v>023</v>
          </cell>
          <cell r="G25" t="str">
            <v>김민서</v>
          </cell>
          <cell r="H25" t="str">
            <v>남</v>
          </cell>
          <cell r="I25">
            <v>38994</v>
          </cell>
          <cell r="J25" t="str">
            <v>뇌병변</v>
          </cell>
          <cell r="L25">
            <v>1</v>
          </cell>
          <cell r="M25">
            <v>1</v>
          </cell>
          <cell r="N25">
            <v>0</v>
          </cell>
          <cell r="O25" t="str">
            <v>김종인</v>
          </cell>
          <cell r="P25" t="str">
            <v>인천시</v>
          </cell>
          <cell r="Q25" t="str">
            <v>부평구</v>
          </cell>
          <cell r="R25" t="str">
            <v>삼산동</v>
          </cell>
          <cell r="S25" t="str">
            <v>삼산타운 704동 706호</v>
          </cell>
          <cell r="T25" t="str">
            <v>032-264-4715</v>
          </cell>
          <cell r="U25" t="str">
            <v>010-4709-4715</v>
          </cell>
          <cell r="V25">
            <v>1</v>
          </cell>
          <cell r="AD25" t="str">
            <v>0</v>
          </cell>
          <cell r="AF25" t="str">
            <v>0</v>
          </cell>
          <cell r="AG25" t="str">
            <v>0</v>
          </cell>
        </row>
        <row r="26">
          <cell r="B26" t="str">
            <v>11</v>
          </cell>
          <cell r="C26" t="str">
            <v>024</v>
          </cell>
          <cell r="G26" t="str">
            <v>김현우</v>
          </cell>
          <cell r="H26" t="str">
            <v>남</v>
          </cell>
          <cell r="I26">
            <v>39651</v>
          </cell>
          <cell r="J26" t="str">
            <v>지적</v>
          </cell>
          <cell r="L26">
            <v>1</v>
          </cell>
          <cell r="M26">
            <v>2</v>
          </cell>
          <cell r="N26">
            <v>0</v>
          </cell>
          <cell r="O26" t="str">
            <v>최경자</v>
          </cell>
          <cell r="P26" t="str">
            <v>인천시</v>
          </cell>
          <cell r="Q26" t="str">
            <v>남동구</v>
          </cell>
          <cell r="R26" t="str">
            <v>간석1동</v>
          </cell>
          <cell r="S26" t="str">
            <v xml:space="preserve">금호아파트 2동  </v>
          </cell>
          <cell r="T26" t="str">
            <v>017-324-2646</v>
          </cell>
          <cell r="U26" t="str">
            <v>010-9314-2644</v>
          </cell>
          <cell r="V26">
            <v>2</v>
          </cell>
          <cell r="AC26" t="str">
            <v>0</v>
          </cell>
          <cell r="AF26" t="str">
            <v>0</v>
          </cell>
          <cell r="AG26" t="str">
            <v>0</v>
          </cell>
        </row>
        <row r="27">
          <cell r="B27" t="str">
            <v>11</v>
          </cell>
          <cell r="C27" t="str">
            <v>025</v>
          </cell>
          <cell r="G27" t="str">
            <v>곽성진</v>
          </cell>
          <cell r="H27" t="str">
            <v>남</v>
          </cell>
          <cell r="I27">
            <v>39841</v>
          </cell>
          <cell r="J27" t="str">
            <v>미등록</v>
          </cell>
          <cell r="L27" t="str">
            <v>-</v>
          </cell>
          <cell r="M27">
            <v>1</v>
          </cell>
          <cell r="N27">
            <v>0</v>
          </cell>
          <cell r="O27" t="str">
            <v>신혜경</v>
          </cell>
          <cell r="P27" t="str">
            <v>인천시</v>
          </cell>
          <cell r="Q27" t="str">
            <v>남동구</v>
          </cell>
          <cell r="R27" t="str">
            <v>만수6동</v>
          </cell>
          <cell r="S27" t="str">
            <v>담방마을아파트 109동 706호</v>
          </cell>
          <cell r="T27" t="str">
            <v>011-713-0980</v>
          </cell>
          <cell r="U27" t="str">
            <v>010-8708-4276</v>
          </cell>
          <cell r="V27">
            <v>2</v>
          </cell>
          <cell r="AC27" t="str">
            <v>0</v>
          </cell>
          <cell r="AE27" t="str">
            <v>0</v>
          </cell>
        </row>
        <row r="28">
          <cell r="B28" t="str">
            <v>11</v>
          </cell>
          <cell r="C28" t="str">
            <v>026</v>
          </cell>
          <cell r="G28" t="str">
            <v>박찬민</v>
          </cell>
          <cell r="H28" t="str">
            <v>남</v>
          </cell>
          <cell r="I28">
            <v>39566</v>
          </cell>
          <cell r="J28" t="str">
            <v>청각</v>
          </cell>
          <cell r="L28">
            <v>3</v>
          </cell>
          <cell r="M28">
            <v>1</v>
          </cell>
          <cell r="N28">
            <v>1</v>
          </cell>
          <cell r="O28" t="str">
            <v>송혜주</v>
          </cell>
          <cell r="P28" t="str">
            <v>인천시</v>
          </cell>
          <cell r="Q28" t="str">
            <v>남동구</v>
          </cell>
          <cell r="R28" t="str">
            <v>논현동</v>
          </cell>
          <cell r="S28" t="str">
            <v>633-1 달맞이마을아파트 
505동 602호</v>
          </cell>
          <cell r="T28" t="str">
            <v>032-887-8960</v>
          </cell>
          <cell r="U28" t="str">
            <v>010-7708-8962</v>
          </cell>
          <cell r="V28">
            <v>1</v>
          </cell>
          <cell r="AC28" t="str">
            <v>0</v>
          </cell>
        </row>
        <row r="29">
          <cell r="B29" t="str">
            <v>11</v>
          </cell>
          <cell r="C29" t="str">
            <v>027</v>
          </cell>
          <cell r="G29" t="str">
            <v>박찬범</v>
          </cell>
          <cell r="H29" t="str">
            <v>남</v>
          </cell>
          <cell r="I29">
            <v>39566</v>
          </cell>
          <cell r="J29" t="str">
            <v>청각</v>
          </cell>
          <cell r="L29">
            <v>3</v>
          </cell>
          <cell r="M29">
            <v>1</v>
          </cell>
          <cell r="N29">
            <v>1</v>
          </cell>
          <cell r="O29" t="str">
            <v>송혜주</v>
          </cell>
          <cell r="P29" t="str">
            <v>인천시</v>
          </cell>
          <cell r="Q29" t="str">
            <v>남동구</v>
          </cell>
          <cell r="R29" t="str">
            <v>논현동</v>
          </cell>
          <cell r="S29" t="str">
            <v>633-1 달맞이마을아파트 
505동 602호</v>
          </cell>
          <cell r="T29" t="str">
            <v>032-887-8960</v>
          </cell>
          <cell r="U29" t="str">
            <v>010-7708-8962</v>
          </cell>
          <cell r="V29">
            <v>1</v>
          </cell>
          <cell r="AC29" t="str">
            <v>0</v>
          </cell>
        </row>
        <row r="30">
          <cell r="B30" t="str">
            <v>11</v>
          </cell>
          <cell r="C30" t="str">
            <v>028</v>
          </cell>
          <cell r="G30" t="str">
            <v>이혜원</v>
          </cell>
          <cell r="H30" t="str">
            <v>여</v>
          </cell>
          <cell r="I30">
            <v>39419</v>
          </cell>
          <cell r="J30" t="str">
            <v>미등록</v>
          </cell>
          <cell r="L30" t="str">
            <v>-</v>
          </cell>
          <cell r="M30">
            <v>1</v>
          </cell>
          <cell r="N30">
            <v>0</v>
          </cell>
          <cell r="O30" t="str">
            <v>박수정</v>
          </cell>
          <cell r="P30" t="str">
            <v>인천시</v>
          </cell>
          <cell r="Q30" t="str">
            <v>계양구</v>
          </cell>
          <cell r="R30" t="str">
            <v>효성2동</v>
          </cell>
          <cell r="S30" t="str">
            <v>뉴서울아파트 5차 501동 203호</v>
          </cell>
          <cell r="T30" t="str">
            <v>070-8202-9165</v>
          </cell>
          <cell r="U30" t="str">
            <v>010-4323-9321</v>
          </cell>
          <cell r="V30">
            <v>1</v>
          </cell>
          <cell r="AC30" t="str">
            <v>0</v>
          </cell>
          <cell r="AD30" t="str">
            <v>0</v>
          </cell>
        </row>
        <row r="31">
          <cell r="B31" t="str">
            <v>11</v>
          </cell>
          <cell r="C31" t="str">
            <v>029</v>
          </cell>
          <cell r="G31" t="str">
            <v>주동주</v>
          </cell>
          <cell r="H31" t="str">
            <v>여</v>
          </cell>
          <cell r="I31">
            <v>38240</v>
          </cell>
          <cell r="J31" t="str">
            <v>뇌병변</v>
          </cell>
          <cell r="L31">
            <v>1</v>
          </cell>
          <cell r="M31">
            <v>1</v>
          </cell>
          <cell r="N31">
            <v>0</v>
          </cell>
          <cell r="O31" t="str">
            <v>주영국</v>
          </cell>
          <cell r="P31" t="str">
            <v>인천시</v>
          </cell>
          <cell r="Q31" t="str">
            <v>남구</v>
          </cell>
          <cell r="R31" t="str">
            <v>도화2동</v>
          </cell>
          <cell r="S31" t="str">
            <v>1038-23 남구빌라 B02호</v>
          </cell>
          <cell r="T31" t="str">
            <v>010-8479-6654</v>
          </cell>
          <cell r="U31" t="str">
            <v>-</v>
          </cell>
          <cell r="V31">
            <v>2</v>
          </cell>
          <cell r="AF31" t="str">
            <v>0</v>
          </cell>
        </row>
        <row r="32">
          <cell r="B32" t="str">
            <v>11</v>
          </cell>
          <cell r="C32" t="str">
            <v>030</v>
          </cell>
          <cell r="G32" t="str">
            <v>이도은</v>
          </cell>
          <cell r="H32" t="str">
            <v>여</v>
          </cell>
          <cell r="I32">
            <v>39252</v>
          </cell>
          <cell r="J32" t="str">
            <v>미등록</v>
          </cell>
          <cell r="M32">
            <v>1</v>
          </cell>
          <cell r="N32">
            <v>0</v>
          </cell>
          <cell r="O32" t="str">
            <v>차유미</v>
          </cell>
          <cell r="P32" t="str">
            <v>인천시</v>
          </cell>
          <cell r="Q32" t="str">
            <v>남동구</v>
          </cell>
          <cell r="R32" t="str">
            <v>만수3동</v>
          </cell>
          <cell r="S32" t="str">
            <v>109-363 경연맨션 103동 302호</v>
          </cell>
          <cell r="T32" t="str">
            <v>070-8249-7113</v>
          </cell>
          <cell r="U32" t="str">
            <v>010-7113-5634</v>
          </cell>
          <cell r="V32">
            <v>1</v>
          </cell>
          <cell r="AA32" t="str">
            <v>0</v>
          </cell>
          <cell r="AC32" t="str">
            <v>0</v>
          </cell>
        </row>
        <row r="33">
          <cell r="B33" t="str">
            <v>11</v>
          </cell>
          <cell r="C33" t="str">
            <v>031</v>
          </cell>
          <cell r="G33" t="str">
            <v>금민진</v>
          </cell>
          <cell r="H33" t="str">
            <v>여</v>
          </cell>
          <cell r="I33">
            <v>38937</v>
          </cell>
          <cell r="J33" t="str">
            <v>미등록</v>
          </cell>
          <cell r="L33" t="str">
            <v>-</v>
          </cell>
          <cell r="M33">
            <v>1</v>
          </cell>
          <cell r="N33">
            <v>0</v>
          </cell>
          <cell r="O33" t="str">
            <v>박윤정</v>
          </cell>
          <cell r="P33" t="str">
            <v>인천시</v>
          </cell>
          <cell r="Q33" t="str">
            <v>서구</v>
          </cell>
          <cell r="R33" t="str">
            <v>연희동</v>
          </cell>
          <cell r="S33" t="str">
            <v>811-1 청라자이@ 111동 1402호</v>
          </cell>
          <cell r="T33" t="str">
            <v>070-7138-3317</v>
          </cell>
          <cell r="U33" t="str">
            <v>010-9308-6940</v>
          </cell>
          <cell r="V33">
            <v>1</v>
          </cell>
          <cell r="Z33" t="str">
            <v>0</v>
          </cell>
          <cell r="AD33" t="str">
            <v>0</v>
          </cell>
        </row>
        <row r="34">
          <cell r="B34" t="str">
            <v>11</v>
          </cell>
          <cell r="C34" t="str">
            <v>032</v>
          </cell>
          <cell r="G34" t="str">
            <v>임예진</v>
          </cell>
          <cell r="H34" t="str">
            <v>여</v>
          </cell>
          <cell r="I34">
            <v>40182</v>
          </cell>
          <cell r="J34" t="str">
            <v>미등록</v>
          </cell>
          <cell r="L34" t="str">
            <v>-</v>
          </cell>
          <cell r="M34">
            <v>1</v>
          </cell>
          <cell r="N34">
            <v>0</v>
          </cell>
          <cell r="O34" t="str">
            <v>안여주</v>
          </cell>
          <cell r="P34" t="str">
            <v>인천시</v>
          </cell>
          <cell r="Q34" t="str">
            <v>계양구</v>
          </cell>
          <cell r="R34" t="str">
            <v>효성2동</v>
          </cell>
          <cell r="S34" t="str">
            <v>현대4차 405동 1402호</v>
          </cell>
          <cell r="T34" t="str">
            <v>010-3275-9339</v>
          </cell>
          <cell r="U34" t="str">
            <v>010-3329-9339</v>
          </cell>
          <cell r="V34">
            <v>1</v>
          </cell>
          <cell r="AC34" t="str">
            <v>0</v>
          </cell>
          <cell r="AE34" t="str">
            <v>0</v>
          </cell>
        </row>
        <row r="35">
          <cell r="B35" t="str">
            <v>11</v>
          </cell>
          <cell r="C35" t="str">
            <v>033</v>
          </cell>
          <cell r="G35" t="str">
            <v>고보승</v>
          </cell>
          <cell r="H35" t="str">
            <v>남</v>
          </cell>
          <cell r="I35">
            <v>38437</v>
          </cell>
          <cell r="J35" t="str">
            <v>지적</v>
          </cell>
          <cell r="L35">
            <v>2</v>
          </cell>
          <cell r="M35">
            <v>1</v>
          </cell>
          <cell r="N35">
            <v>0</v>
          </cell>
          <cell r="O35" t="str">
            <v>신미경</v>
          </cell>
          <cell r="P35" t="str">
            <v>인천시</v>
          </cell>
          <cell r="Q35" t="str">
            <v>남동구</v>
          </cell>
          <cell r="R35" t="str">
            <v>간석2동</v>
          </cell>
          <cell r="S35" t="str">
            <v>금호어울림115동 502호</v>
          </cell>
          <cell r="T35" t="str">
            <v>241-8374</v>
          </cell>
          <cell r="U35" t="str">
            <v>010-2979-8701</v>
          </cell>
          <cell r="V35">
            <v>2</v>
          </cell>
          <cell r="AA35" t="str">
            <v>0</v>
          </cell>
          <cell r="AC35" t="str">
            <v>0</v>
          </cell>
        </row>
        <row r="36">
          <cell r="B36" t="str">
            <v>11</v>
          </cell>
          <cell r="C36" t="str">
            <v>034</v>
          </cell>
          <cell r="G36" t="str">
            <v>정수정</v>
          </cell>
          <cell r="H36" t="str">
            <v>여</v>
          </cell>
          <cell r="I36">
            <v>38262</v>
          </cell>
          <cell r="J36" t="str">
            <v>미등록</v>
          </cell>
          <cell r="M36">
            <v>1</v>
          </cell>
          <cell r="N36">
            <v>0</v>
          </cell>
          <cell r="O36" t="str">
            <v>김은미</v>
          </cell>
          <cell r="P36" t="str">
            <v>인천시</v>
          </cell>
          <cell r="Q36" t="str">
            <v>남동구</v>
          </cell>
          <cell r="R36" t="str">
            <v>만수5동</v>
          </cell>
          <cell r="S36" t="str">
            <v>940-3번지 세한빌라 202호</v>
          </cell>
          <cell r="T36" t="str">
            <v>070-4065-3539</v>
          </cell>
          <cell r="U36" t="str">
            <v>010-8632-3539</v>
          </cell>
          <cell r="V36">
            <v>1</v>
          </cell>
          <cell r="AG36" t="str">
            <v>0</v>
          </cell>
        </row>
        <row r="37">
          <cell r="B37" t="str">
            <v>11</v>
          </cell>
          <cell r="C37" t="str">
            <v>035</v>
          </cell>
          <cell r="G37" t="str">
            <v>박주혁</v>
          </cell>
          <cell r="H37" t="str">
            <v>남</v>
          </cell>
          <cell r="I37">
            <v>39717</v>
          </cell>
          <cell r="J37" t="str">
            <v>지적</v>
          </cell>
          <cell r="L37">
            <v>2</v>
          </cell>
          <cell r="M37">
            <v>1</v>
          </cell>
          <cell r="N37">
            <v>0</v>
          </cell>
          <cell r="O37" t="str">
            <v>윤정은</v>
          </cell>
          <cell r="P37" t="str">
            <v>부천시</v>
          </cell>
          <cell r="Q37" t="str">
            <v>원미구</v>
          </cell>
          <cell r="R37" t="str">
            <v>상동</v>
          </cell>
          <cell r="S37" t="str">
            <v>반달마을 선경@ 1820동 705호</v>
          </cell>
          <cell r="T37" t="str">
            <v>010-3272-7308</v>
          </cell>
          <cell r="U37" t="str">
            <v>010-8738-7308</v>
          </cell>
          <cell r="V37">
            <v>1</v>
          </cell>
          <cell r="AE37" t="str">
            <v>0</v>
          </cell>
          <cell r="AF37" t="str">
            <v>0</v>
          </cell>
        </row>
        <row r="38">
          <cell r="B38" t="str">
            <v>11</v>
          </cell>
          <cell r="C38" t="str">
            <v>036</v>
          </cell>
          <cell r="G38" t="str">
            <v>이찬</v>
          </cell>
          <cell r="H38" t="str">
            <v>남</v>
          </cell>
          <cell r="I38">
            <v>39059</v>
          </cell>
          <cell r="J38" t="str">
            <v>지적</v>
          </cell>
          <cell r="L38">
            <v>2</v>
          </cell>
          <cell r="M38">
            <v>1</v>
          </cell>
          <cell r="N38">
            <v>0</v>
          </cell>
          <cell r="O38" t="str">
            <v>유상숙</v>
          </cell>
          <cell r="P38" t="str">
            <v>인천시</v>
          </cell>
          <cell r="Q38" t="str">
            <v>남동구</v>
          </cell>
          <cell r="R38" t="str">
            <v>간석동</v>
          </cell>
          <cell r="S38" t="str">
            <v>939-1 간석래미안자이@126동 801호</v>
          </cell>
          <cell r="T38" t="str">
            <v>070-8253-2731</v>
          </cell>
          <cell r="V38">
            <v>1</v>
          </cell>
          <cell r="AC38" t="str">
            <v>0</v>
          </cell>
          <cell r="AG38" t="str">
            <v>0</v>
          </cell>
        </row>
        <row r="39">
          <cell r="B39" t="str">
            <v>11</v>
          </cell>
          <cell r="C39" t="str">
            <v>037</v>
          </cell>
          <cell r="G39" t="str">
            <v>김범중</v>
          </cell>
          <cell r="H39" t="str">
            <v>남</v>
          </cell>
          <cell r="I39">
            <v>37340</v>
          </cell>
          <cell r="J39" t="str">
            <v>뇌병변</v>
          </cell>
          <cell r="L39">
            <v>1</v>
          </cell>
          <cell r="M39">
            <v>2</v>
          </cell>
          <cell r="N39">
            <v>0</v>
          </cell>
          <cell r="O39" t="str">
            <v>방영숙</v>
          </cell>
          <cell r="P39" t="str">
            <v>인천시</v>
          </cell>
          <cell r="Q39" t="str">
            <v>남구</v>
          </cell>
          <cell r="R39" t="str">
            <v>주안5동</v>
          </cell>
          <cell r="S39" t="str">
            <v>19-48 삼미@ 가동 305호</v>
          </cell>
          <cell r="T39" t="str">
            <v>865-5917</v>
          </cell>
          <cell r="U39" t="str">
            <v>016-345-9703</v>
          </cell>
          <cell r="V39">
            <v>2</v>
          </cell>
          <cell r="AD39" t="str">
            <v>0</v>
          </cell>
          <cell r="AF39" t="str">
            <v>0</v>
          </cell>
          <cell r="AG39" t="str">
            <v>0</v>
          </cell>
        </row>
        <row r="40">
          <cell r="B40" t="str">
            <v>11</v>
          </cell>
          <cell r="C40" t="str">
            <v>038</v>
          </cell>
          <cell r="G40" t="str">
            <v>양규민</v>
          </cell>
          <cell r="H40" t="str">
            <v>남</v>
          </cell>
          <cell r="I40">
            <v>39056</v>
          </cell>
          <cell r="J40" t="str">
            <v>미등록</v>
          </cell>
          <cell r="M40">
            <v>2</v>
          </cell>
          <cell r="N40">
            <v>0</v>
          </cell>
          <cell r="O40" t="str">
            <v>정영분</v>
          </cell>
          <cell r="P40" t="str">
            <v>인천시</v>
          </cell>
          <cell r="Q40" t="str">
            <v>연수구</v>
          </cell>
          <cell r="R40" t="str">
            <v>옥련동</v>
          </cell>
          <cell r="S40" t="str">
            <v>백산@ 102동 505호</v>
          </cell>
          <cell r="T40" t="str">
            <v>070-7769-2485</v>
          </cell>
          <cell r="U40" t="str">
            <v>010-9243-2485</v>
          </cell>
          <cell r="V40">
            <v>1</v>
          </cell>
          <cell r="Z40" t="str">
            <v>0</v>
          </cell>
          <cell r="AB40" t="str">
            <v>0</v>
          </cell>
        </row>
        <row r="41">
          <cell r="B41" t="str">
            <v>11</v>
          </cell>
          <cell r="C41" t="str">
            <v>039</v>
          </cell>
          <cell r="G41" t="str">
            <v>김환희</v>
          </cell>
          <cell r="H41" t="str">
            <v>여</v>
          </cell>
          <cell r="I41">
            <v>37767</v>
          </cell>
          <cell r="J41" t="str">
            <v>지적</v>
          </cell>
          <cell r="L41">
            <v>3</v>
          </cell>
          <cell r="M41">
            <v>2</v>
          </cell>
          <cell r="N41">
            <v>0</v>
          </cell>
          <cell r="O41" t="str">
            <v>정원옥</v>
          </cell>
          <cell r="P41" t="str">
            <v>인천시</v>
          </cell>
          <cell r="Q41" t="str">
            <v>남동구</v>
          </cell>
          <cell r="R41" t="str">
            <v>논현동</v>
          </cell>
          <cell r="S41" t="str">
            <v>563-3 논현주공@ 211동 2001호</v>
          </cell>
          <cell r="T41" t="str">
            <v>070-8883-8650</v>
          </cell>
          <cell r="U41" t="str">
            <v>010-3320-8650</v>
          </cell>
          <cell r="V41">
            <v>2</v>
          </cell>
          <cell r="AA41" t="str">
            <v>0</v>
          </cell>
          <cell r="AD41" t="str">
            <v>0</v>
          </cell>
        </row>
        <row r="42">
          <cell r="B42" t="str">
            <v>11</v>
          </cell>
          <cell r="C42" t="str">
            <v>040</v>
          </cell>
          <cell r="G42" t="str">
            <v>신우진</v>
          </cell>
          <cell r="H42" t="str">
            <v>남</v>
          </cell>
          <cell r="I42">
            <v>39064</v>
          </cell>
          <cell r="J42" t="str">
            <v>미등록</v>
          </cell>
          <cell r="M42">
            <v>1</v>
          </cell>
          <cell r="N42">
            <v>0</v>
          </cell>
          <cell r="O42" t="str">
            <v>박현정</v>
          </cell>
          <cell r="P42" t="str">
            <v>인천시</v>
          </cell>
          <cell r="Q42" t="str">
            <v>부평구</v>
          </cell>
          <cell r="R42" t="str">
            <v xml:space="preserve">삼산동 </v>
          </cell>
          <cell r="S42" t="str">
            <v>삼보@ 101동 1219호</v>
          </cell>
          <cell r="T42" t="str">
            <v>521-8447</v>
          </cell>
          <cell r="U42" t="str">
            <v>010-5316-8225</v>
          </cell>
          <cell r="V42">
            <v>1</v>
          </cell>
          <cell r="AB42" t="str">
            <v>0</v>
          </cell>
          <cell r="AD42" t="str">
            <v>0</v>
          </cell>
        </row>
        <row r="43">
          <cell r="B43" t="str">
            <v>11</v>
          </cell>
          <cell r="C43" t="str">
            <v>041</v>
          </cell>
          <cell r="G43" t="str">
            <v>이혜율</v>
          </cell>
          <cell r="H43" t="str">
            <v>여</v>
          </cell>
          <cell r="I43">
            <v>39792</v>
          </cell>
          <cell r="J43" t="str">
            <v>뇌병변</v>
          </cell>
          <cell r="L43">
            <v>1</v>
          </cell>
          <cell r="M43">
            <v>1</v>
          </cell>
          <cell r="N43">
            <v>0</v>
          </cell>
          <cell r="O43" t="str">
            <v>정미진</v>
          </cell>
          <cell r="P43" t="str">
            <v>인천시</v>
          </cell>
          <cell r="Q43" t="str">
            <v>남동구</v>
          </cell>
          <cell r="R43" t="str">
            <v>간석1동</v>
          </cell>
          <cell r="S43" t="str">
            <v>508-110 태영아트빌3차 102호</v>
          </cell>
          <cell r="T43" t="str">
            <v>010-8955-1777</v>
          </cell>
          <cell r="U43" t="str">
            <v>010-3688-1447</v>
          </cell>
          <cell r="V43">
            <v>2</v>
          </cell>
          <cell r="AE43" t="str">
            <v>0</v>
          </cell>
          <cell r="AF43" t="str">
            <v>0</v>
          </cell>
        </row>
        <row r="44">
          <cell r="B44" t="str">
            <v>11</v>
          </cell>
          <cell r="C44" t="str">
            <v>042</v>
          </cell>
          <cell r="G44" t="str">
            <v>문정인</v>
          </cell>
          <cell r="H44" t="str">
            <v>남</v>
          </cell>
          <cell r="I44">
            <v>37554</v>
          </cell>
          <cell r="J44" t="str">
            <v>뇌병변</v>
          </cell>
          <cell r="L44">
            <v>1</v>
          </cell>
          <cell r="M44">
            <v>1</v>
          </cell>
          <cell r="N44">
            <v>0</v>
          </cell>
          <cell r="O44" t="str">
            <v>조자영</v>
          </cell>
          <cell r="P44" t="str">
            <v>인천시</v>
          </cell>
          <cell r="Q44" t="str">
            <v>남동구</v>
          </cell>
          <cell r="R44" t="str">
            <v>서창동</v>
          </cell>
          <cell r="S44" t="str">
            <v>임광그대가@ 110/401</v>
          </cell>
          <cell r="T44" t="str">
            <v>032-462-1784</v>
          </cell>
          <cell r="U44" t="str">
            <v>010-2584-1784</v>
          </cell>
          <cell r="V44">
            <v>1</v>
          </cell>
          <cell r="Z44" t="str">
            <v>0</v>
          </cell>
          <cell r="AF44" t="str">
            <v>0</v>
          </cell>
          <cell r="AG44" t="str">
            <v>0</v>
          </cell>
        </row>
        <row r="45">
          <cell r="B45" t="str">
            <v>11</v>
          </cell>
          <cell r="C45" t="str">
            <v>043</v>
          </cell>
          <cell r="G45" t="str">
            <v>이주영</v>
          </cell>
          <cell r="H45" t="str">
            <v>남</v>
          </cell>
          <cell r="I45">
            <v>39363</v>
          </cell>
          <cell r="J45" t="str">
            <v>뇌병변</v>
          </cell>
          <cell r="L45">
            <v>1</v>
          </cell>
          <cell r="M45">
            <v>1</v>
          </cell>
          <cell r="N45">
            <v>0</v>
          </cell>
          <cell r="O45" t="str">
            <v>윤경숙</v>
          </cell>
          <cell r="P45" t="str">
            <v>인천광역시</v>
          </cell>
          <cell r="Q45" t="str">
            <v>서구</v>
          </cell>
          <cell r="R45" t="str">
            <v>심곡동</v>
          </cell>
          <cell r="S45" t="str">
            <v>삼성아파트 101/1202</v>
          </cell>
          <cell r="T45" t="str">
            <v>010-4473-1018</v>
          </cell>
          <cell r="U45" t="str">
            <v>032-562-1018</v>
          </cell>
          <cell r="V45">
            <v>2</v>
          </cell>
          <cell r="AF45" t="str">
            <v>0</v>
          </cell>
          <cell r="AG45" t="str">
            <v>0</v>
          </cell>
        </row>
        <row r="46">
          <cell r="B46" t="str">
            <v>11</v>
          </cell>
          <cell r="C46" t="str">
            <v>044</v>
          </cell>
          <cell r="G46" t="str">
            <v>이예빈</v>
          </cell>
          <cell r="H46" t="str">
            <v>여</v>
          </cell>
          <cell r="I46">
            <v>39525</v>
          </cell>
          <cell r="J46" t="str">
            <v>미등록</v>
          </cell>
          <cell r="L46" t="str">
            <v>-</v>
          </cell>
          <cell r="M46">
            <v>2</v>
          </cell>
          <cell r="N46">
            <v>0</v>
          </cell>
          <cell r="O46" t="str">
            <v>이선민</v>
          </cell>
          <cell r="P46" t="str">
            <v>부천시</v>
          </cell>
          <cell r="Q46" t="str">
            <v>원미구</v>
          </cell>
          <cell r="R46" t="str">
            <v>중1동</v>
          </cell>
          <cell r="S46" t="str">
            <v>미리네마을 931동 403호</v>
          </cell>
          <cell r="T46" t="str">
            <v>032-323-5897</v>
          </cell>
          <cell r="U46" t="str">
            <v>017-783-5897</v>
          </cell>
          <cell r="V46">
            <v>1</v>
          </cell>
          <cell r="AD46" t="str">
            <v>0</v>
          </cell>
          <cell r="AE46" t="str">
            <v>0</v>
          </cell>
        </row>
        <row r="47">
          <cell r="B47" t="str">
            <v>11</v>
          </cell>
          <cell r="C47" t="str">
            <v>045</v>
          </cell>
          <cell r="G47" t="str">
            <v>정민교</v>
          </cell>
          <cell r="H47" t="str">
            <v>남</v>
          </cell>
          <cell r="I47">
            <v>37448</v>
          </cell>
          <cell r="J47" t="str">
            <v>뇌병변</v>
          </cell>
          <cell r="L47">
            <v>1</v>
          </cell>
          <cell r="M47">
            <v>1</v>
          </cell>
          <cell r="N47">
            <v>0</v>
          </cell>
          <cell r="O47" t="str">
            <v>정연국</v>
          </cell>
          <cell r="P47" t="str">
            <v>인천광역시</v>
          </cell>
          <cell r="Q47" t="str">
            <v>남동구</v>
          </cell>
          <cell r="R47" t="str">
            <v>장수동</v>
          </cell>
          <cell r="S47" t="str">
            <v>783-14 중앙힐타운 3동 101호</v>
          </cell>
          <cell r="T47" t="str">
            <v>833-3951</v>
          </cell>
          <cell r="U47" t="str">
            <v>010-7143-3951</v>
          </cell>
          <cell r="V47">
            <v>2</v>
          </cell>
          <cell r="AF47" t="str">
            <v>0</v>
          </cell>
        </row>
        <row r="48">
          <cell r="B48" t="str">
            <v>11</v>
          </cell>
          <cell r="C48" t="str">
            <v>046</v>
          </cell>
          <cell r="G48" t="str">
            <v>전효진</v>
          </cell>
          <cell r="H48" t="str">
            <v>남</v>
          </cell>
          <cell r="I48">
            <v>38088</v>
          </cell>
          <cell r="J48" t="str">
            <v>지적</v>
          </cell>
          <cell r="L48">
            <v>3</v>
          </cell>
          <cell r="M48">
            <v>2</v>
          </cell>
          <cell r="N48">
            <v>0</v>
          </cell>
          <cell r="O48" t="str">
            <v>안귀옥</v>
          </cell>
          <cell r="P48" t="str">
            <v>인천광역시</v>
          </cell>
          <cell r="Q48" t="str">
            <v>부평구</v>
          </cell>
          <cell r="R48" t="str">
            <v>부개3동</v>
          </cell>
          <cell r="S48" t="str">
            <v>주공아파트 315/1502호</v>
          </cell>
          <cell r="T48" t="str">
            <v>523-7242</v>
          </cell>
          <cell r="U48" t="str">
            <v>010-8753-7242</v>
          </cell>
          <cell r="V48">
            <v>2</v>
          </cell>
          <cell r="AC48" t="str">
            <v>0</v>
          </cell>
          <cell r="AD48" t="str">
            <v>0</v>
          </cell>
        </row>
        <row r="49">
          <cell r="B49" t="str">
            <v>11</v>
          </cell>
          <cell r="C49" t="str">
            <v>047</v>
          </cell>
          <cell r="G49" t="str">
            <v>이유성</v>
          </cell>
          <cell r="H49" t="str">
            <v>남</v>
          </cell>
          <cell r="I49">
            <v>37345</v>
          </cell>
          <cell r="J49" t="str">
            <v>뇌병변</v>
          </cell>
          <cell r="L49">
            <v>1</v>
          </cell>
          <cell r="M49">
            <v>2</v>
          </cell>
          <cell r="N49">
            <v>0</v>
          </cell>
          <cell r="O49" t="str">
            <v>이혜련</v>
          </cell>
          <cell r="P49" t="str">
            <v>인천광역시</v>
          </cell>
          <cell r="Q49" t="str">
            <v xml:space="preserve">연수구 </v>
          </cell>
          <cell r="R49" t="str">
            <v>동춘동</v>
          </cell>
          <cell r="S49" t="str">
            <v>롯데아파트 113/103호</v>
          </cell>
          <cell r="T49" t="str">
            <v>811-6237</v>
          </cell>
          <cell r="U49" t="str">
            <v>011-9601-6239</v>
          </cell>
          <cell r="V49">
            <v>2</v>
          </cell>
          <cell r="AF49" t="str">
            <v>0</v>
          </cell>
          <cell r="AG49" t="str">
            <v>0</v>
          </cell>
        </row>
        <row r="50">
          <cell r="B50" t="str">
            <v>11</v>
          </cell>
          <cell r="C50" t="str">
            <v>048</v>
          </cell>
          <cell r="G50" t="str">
            <v>정현우</v>
          </cell>
          <cell r="H50" t="str">
            <v>남</v>
          </cell>
          <cell r="I50">
            <v>36980</v>
          </cell>
          <cell r="J50" t="str">
            <v>지적</v>
          </cell>
          <cell r="L50">
            <v>1</v>
          </cell>
          <cell r="M50">
            <v>1</v>
          </cell>
          <cell r="N50">
            <v>0</v>
          </cell>
          <cell r="O50" t="str">
            <v>원형미</v>
          </cell>
          <cell r="P50" t="str">
            <v>인천광역시</v>
          </cell>
          <cell r="Q50" t="str">
            <v>남동구</v>
          </cell>
          <cell r="R50" t="str">
            <v>만수5동</v>
          </cell>
          <cell r="S50" t="str">
            <v>880-2번지 지하 1층</v>
          </cell>
          <cell r="T50" t="str">
            <v>010-9935-3254</v>
          </cell>
          <cell r="U50" t="str">
            <v>010-3103-4962</v>
          </cell>
          <cell r="V50">
            <v>1</v>
          </cell>
          <cell r="Z50" t="str">
            <v>0</v>
          </cell>
          <cell r="AD50" t="str">
            <v>0</v>
          </cell>
        </row>
        <row r="51">
          <cell r="B51" t="str">
            <v>11</v>
          </cell>
          <cell r="C51" t="str">
            <v>049</v>
          </cell>
          <cell r="G51" t="str">
            <v>정현주</v>
          </cell>
          <cell r="H51" t="str">
            <v>여</v>
          </cell>
          <cell r="I51">
            <v>37643</v>
          </cell>
          <cell r="J51" t="str">
            <v>지적</v>
          </cell>
          <cell r="L51">
            <v>3</v>
          </cell>
          <cell r="M51">
            <v>1</v>
          </cell>
          <cell r="N51">
            <v>0</v>
          </cell>
          <cell r="O51" t="str">
            <v>원형미</v>
          </cell>
          <cell r="P51" t="str">
            <v>인천광역시</v>
          </cell>
          <cell r="Q51" t="str">
            <v>남동구</v>
          </cell>
          <cell r="R51" t="str">
            <v>만수5동</v>
          </cell>
          <cell r="S51" t="str">
            <v>880-2번지 지하 1층</v>
          </cell>
          <cell r="T51" t="str">
            <v>010-9935-3254</v>
          </cell>
          <cell r="U51" t="str">
            <v>010-3103-4962</v>
          </cell>
          <cell r="V51">
            <v>1</v>
          </cell>
          <cell r="AA51" t="str">
            <v>0</v>
          </cell>
          <cell r="AD51" t="str">
            <v>0</v>
          </cell>
        </row>
        <row r="52">
          <cell r="B52" t="str">
            <v>11</v>
          </cell>
          <cell r="C52" t="str">
            <v>050</v>
          </cell>
          <cell r="G52" t="str">
            <v>공유빈</v>
          </cell>
          <cell r="H52" t="str">
            <v>남</v>
          </cell>
          <cell r="I52">
            <v>38625</v>
          </cell>
          <cell r="J52" t="str">
            <v>지적</v>
          </cell>
          <cell r="L52">
            <v>2</v>
          </cell>
          <cell r="M52">
            <v>1</v>
          </cell>
          <cell r="N52">
            <v>0</v>
          </cell>
          <cell r="O52" t="str">
            <v>김정미</v>
          </cell>
          <cell r="P52" t="str">
            <v>인천광역시</v>
          </cell>
          <cell r="Q52" t="str">
            <v>남동구</v>
          </cell>
          <cell r="R52" t="str">
            <v>만수4동</v>
          </cell>
          <cell r="S52" t="str">
            <v>만수주공 2단지 205동 804호</v>
          </cell>
          <cell r="T52" t="str">
            <v>547-5262</v>
          </cell>
          <cell r="U52" t="str">
            <v>010-3692-9885</v>
          </cell>
          <cell r="V52">
            <v>1</v>
          </cell>
          <cell r="Z52" t="str">
            <v>0</v>
          </cell>
          <cell r="AD52" t="str">
            <v>0</v>
          </cell>
        </row>
        <row r="53">
          <cell r="B53" t="str">
            <v>11</v>
          </cell>
          <cell r="C53" t="str">
            <v>051</v>
          </cell>
          <cell r="G53" t="str">
            <v>김선호</v>
          </cell>
          <cell r="H53" t="str">
            <v>남</v>
          </cell>
          <cell r="I53">
            <v>39084</v>
          </cell>
          <cell r="J53" t="str">
            <v>미등록</v>
          </cell>
          <cell r="L53" t="str">
            <v>-</v>
          </cell>
          <cell r="M53">
            <v>1</v>
          </cell>
          <cell r="N53">
            <v>0</v>
          </cell>
          <cell r="O53" t="str">
            <v>용선혜</v>
          </cell>
          <cell r="P53" t="str">
            <v>인천광역시</v>
          </cell>
          <cell r="Q53" t="str">
            <v>남동구</v>
          </cell>
          <cell r="R53" t="str">
            <v>논현동</v>
          </cell>
          <cell r="S53" t="str">
            <v>하나에코메트로아파트 706동 603호</v>
          </cell>
          <cell r="T53" t="str">
            <v>258-5250</v>
          </cell>
          <cell r="U53" t="str">
            <v>010-5438-5150</v>
          </cell>
          <cell r="V53">
            <v>1</v>
          </cell>
          <cell r="AA53" t="str">
            <v>0</v>
          </cell>
          <cell r="AC53" t="str">
            <v>0</v>
          </cell>
        </row>
        <row r="54">
          <cell r="B54" t="str">
            <v>11</v>
          </cell>
          <cell r="C54" t="str">
            <v>052</v>
          </cell>
          <cell r="G54" t="str">
            <v>조성원</v>
          </cell>
          <cell r="H54" t="str">
            <v>남</v>
          </cell>
          <cell r="I54">
            <v>39328</v>
          </cell>
          <cell r="J54" t="str">
            <v>미등록</v>
          </cell>
          <cell r="L54" t="str">
            <v>-</v>
          </cell>
          <cell r="M54">
            <v>2</v>
          </cell>
          <cell r="N54">
            <v>0</v>
          </cell>
          <cell r="O54" t="str">
            <v>김동미</v>
          </cell>
          <cell r="P54" t="str">
            <v>인천광역시</v>
          </cell>
          <cell r="Q54" t="str">
            <v>부평구</v>
          </cell>
          <cell r="R54" t="str">
            <v>십정2동</v>
          </cell>
          <cell r="S54" t="str">
            <v>522-1 전원파크빌라 B-302gh</v>
          </cell>
          <cell r="T54" t="str">
            <v>442-0357</v>
          </cell>
          <cell r="U54" t="str">
            <v>010-2282-1945</v>
          </cell>
          <cell r="V54">
            <v>2</v>
          </cell>
          <cell r="AB54" t="str">
            <v>0</v>
          </cell>
          <cell r="AC54" t="str">
            <v>0</v>
          </cell>
        </row>
        <row r="55">
          <cell r="B55" t="str">
            <v>11</v>
          </cell>
          <cell r="C55" t="str">
            <v>053</v>
          </cell>
          <cell r="G55" t="str">
            <v>김준호</v>
          </cell>
          <cell r="H55" t="str">
            <v>남</v>
          </cell>
          <cell r="I55">
            <v>38012</v>
          </cell>
          <cell r="J55" t="str">
            <v>지적</v>
          </cell>
          <cell r="L55">
            <v>3</v>
          </cell>
          <cell r="M55">
            <v>1</v>
          </cell>
          <cell r="N55">
            <v>0</v>
          </cell>
          <cell r="O55" t="str">
            <v>배원구</v>
          </cell>
          <cell r="P55" t="str">
            <v>인천광역시</v>
          </cell>
          <cell r="Q55" t="str">
            <v>부평구</v>
          </cell>
          <cell r="R55" t="str">
            <v>부개3동</v>
          </cell>
          <cell r="S55" t="str">
            <v>주공아파트 319/1202</v>
          </cell>
          <cell r="T55" t="str">
            <v>555-0774</v>
          </cell>
          <cell r="U55" t="str">
            <v>010-8606-3107</v>
          </cell>
          <cell r="V55">
            <v>1</v>
          </cell>
          <cell r="AC55" t="str">
            <v>0</v>
          </cell>
          <cell r="AD55" t="str">
            <v>0</v>
          </cell>
        </row>
        <row r="56">
          <cell r="B56" t="str">
            <v>11</v>
          </cell>
          <cell r="C56" t="str">
            <v>054</v>
          </cell>
          <cell r="G56" t="str">
            <v>심재현</v>
          </cell>
          <cell r="H56" t="str">
            <v>남</v>
          </cell>
          <cell r="I56">
            <v>39264</v>
          </cell>
          <cell r="J56" t="str">
            <v>뇌병변</v>
          </cell>
          <cell r="L56">
            <v>1</v>
          </cell>
          <cell r="M56">
            <v>1</v>
          </cell>
          <cell r="N56">
            <v>0</v>
          </cell>
          <cell r="O56" t="str">
            <v>노진순</v>
          </cell>
          <cell r="P56" t="str">
            <v>인천광역시</v>
          </cell>
          <cell r="Q56" t="str">
            <v>남동구</v>
          </cell>
          <cell r="R56" t="str">
            <v>간석2동</v>
          </cell>
          <cell r="S56" t="str">
            <v>금호어울림110/1101</v>
          </cell>
          <cell r="T56" t="str">
            <v>070-8285-0701</v>
          </cell>
          <cell r="U56" t="str">
            <v>010-2498-0701</v>
          </cell>
          <cell r="V56">
            <v>2</v>
          </cell>
          <cell r="AC56" t="str">
            <v>0</v>
          </cell>
          <cell r="AF56" t="str">
            <v>0</v>
          </cell>
          <cell r="AG56" t="str">
            <v>0</v>
          </cell>
        </row>
        <row r="57">
          <cell r="B57" t="str">
            <v>11</v>
          </cell>
          <cell r="C57" t="str">
            <v>055</v>
          </cell>
          <cell r="G57" t="str">
            <v>이세은</v>
          </cell>
          <cell r="H57" t="str">
            <v>여</v>
          </cell>
          <cell r="I57">
            <v>38467</v>
          </cell>
          <cell r="J57" t="str">
            <v>뇌병변</v>
          </cell>
          <cell r="L57">
            <v>2</v>
          </cell>
          <cell r="M57">
            <v>2</v>
          </cell>
          <cell r="N57">
            <v>0</v>
          </cell>
          <cell r="O57" t="str">
            <v>심선임</v>
          </cell>
          <cell r="P57" t="str">
            <v>인천광역시</v>
          </cell>
          <cell r="Q57" t="str">
            <v>부평구</v>
          </cell>
          <cell r="R57" t="str">
            <v>십정2동</v>
          </cell>
          <cell r="S57" t="str">
            <v>신동아아파트 103동 1103호</v>
          </cell>
          <cell r="T57" t="str">
            <v>523-3081</v>
          </cell>
          <cell r="U57" t="str">
            <v>010-9662-3081</v>
          </cell>
          <cell r="V57">
            <v>2</v>
          </cell>
          <cell r="AA57" t="str">
            <v>0</v>
          </cell>
          <cell r="AF57" t="str">
            <v>0</v>
          </cell>
          <cell r="AG57" t="str">
            <v>0</v>
          </cell>
        </row>
        <row r="58">
          <cell r="B58" t="str">
            <v>11</v>
          </cell>
          <cell r="C58" t="str">
            <v>056</v>
          </cell>
          <cell r="G58" t="str">
            <v>조혜민</v>
          </cell>
          <cell r="H58" t="str">
            <v>여</v>
          </cell>
          <cell r="I58">
            <v>38203</v>
          </cell>
          <cell r="J58" t="str">
            <v>지체</v>
          </cell>
          <cell r="L58">
            <v>3</v>
          </cell>
          <cell r="M58">
            <v>1</v>
          </cell>
          <cell r="N58">
            <v>0</v>
          </cell>
          <cell r="O58" t="str">
            <v>강은주</v>
          </cell>
          <cell r="P58" t="str">
            <v>인천광역시</v>
          </cell>
          <cell r="Q58" t="str">
            <v>남동구</v>
          </cell>
          <cell r="R58" t="str">
            <v>논현동</v>
          </cell>
          <cell r="S58" t="str">
            <v>동보아파트 104동 1604호</v>
          </cell>
          <cell r="T58" t="str">
            <v>212-7875</v>
          </cell>
          <cell r="U58" t="str">
            <v>010-5701-7874</v>
          </cell>
          <cell r="V58">
            <v>1</v>
          </cell>
          <cell r="AA58" t="str">
            <v>0</v>
          </cell>
          <cell r="AG58" t="str">
            <v>0</v>
          </cell>
        </row>
        <row r="59">
          <cell r="B59" t="str">
            <v>11</v>
          </cell>
          <cell r="C59" t="str">
            <v>057</v>
          </cell>
          <cell r="G59" t="str">
            <v>문도원</v>
          </cell>
          <cell r="H59" t="str">
            <v>남</v>
          </cell>
          <cell r="I59">
            <v>38800</v>
          </cell>
          <cell r="J59" t="str">
            <v>미등록</v>
          </cell>
          <cell r="L59" t="str">
            <v>-</v>
          </cell>
          <cell r="M59">
            <v>2</v>
          </cell>
          <cell r="N59">
            <v>0</v>
          </cell>
          <cell r="O59" t="str">
            <v>정현미</v>
          </cell>
          <cell r="P59" t="str">
            <v>인천시</v>
          </cell>
          <cell r="Q59" t="str">
            <v>남동구</v>
          </cell>
          <cell r="R59" t="str">
            <v>간석4동</v>
          </cell>
          <cell r="S59" t="str">
            <v>232-8 금성아트맨션 다동 801호</v>
          </cell>
          <cell r="T59" t="str">
            <v>032-429-3277</v>
          </cell>
          <cell r="U59" t="str">
            <v>010-8863-6646</v>
          </cell>
          <cell r="V59">
            <v>2</v>
          </cell>
          <cell r="AB59" t="str">
            <v>0</v>
          </cell>
          <cell r="AC59" t="str">
            <v>0</v>
          </cell>
        </row>
        <row r="60">
          <cell r="B60" t="str">
            <v>11</v>
          </cell>
          <cell r="C60" t="str">
            <v>058</v>
          </cell>
          <cell r="G60" t="str">
            <v>김단희</v>
          </cell>
          <cell r="H60" t="str">
            <v>여</v>
          </cell>
          <cell r="I60">
            <v>38891</v>
          </cell>
          <cell r="J60" t="str">
            <v>미등록</v>
          </cell>
          <cell r="L60" t="str">
            <v>-</v>
          </cell>
          <cell r="M60">
            <v>1</v>
          </cell>
          <cell r="N60">
            <v>0</v>
          </cell>
          <cell r="O60" t="str">
            <v>조은희</v>
          </cell>
          <cell r="P60" t="str">
            <v>인천시</v>
          </cell>
          <cell r="Q60" t="str">
            <v>남동구</v>
          </cell>
          <cell r="R60" t="str">
            <v>서창동</v>
          </cell>
          <cell r="S60" t="str">
            <v>현대모닝 301호 1101호</v>
          </cell>
          <cell r="T60" t="str">
            <v>010-3305-0073</v>
          </cell>
          <cell r="U60" t="str">
            <v>032-467-6641</v>
          </cell>
          <cell r="V60">
            <v>1</v>
          </cell>
          <cell r="AC60" t="str">
            <v>0</v>
          </cell>
          <cell r="AD60" t="str">
            <v>0</v>
          </cell>
        </row>
        <row r="61">
          <cell r="B61" t="str">
            <v>11</v>
          </cell>
          <cell r="C61" t="str">
            <v>059</v>
          </cell>
          <cell r="G61" t="str">
            <v>윤서영</v>
          </cell>
          <cell r="H61" t="str">
            <v>여</v>
          </cell>
          <cell r="I61">
            <v>39748</v>
          </cell>
          <cell r="J61" t="str">
            <v>미등록</v>
          </cell>
          <cell r="L61" t="str">
            <v>-</v>
          </cell>
          <cell r="M61">
            <v>2</v>
          </cell>
          <cell r="N61">
            <v>0</v>
          </cell>
          <cell r="O61" t="str">
            <v>이지연</v>
          </cell>
          <cell r="P61" t="str">
            <v>인천시</v>
          </cell>
          <cell r="Q61" t="str">
            <v>남동구</v>
          </cell>
          <cell r="R61" t="str">
            <v>간석3동</v>
          </cell>
          <cell r="S61" t="str">
            <v>태화A 101-909</v>
          </cell>
          <cell r="T61" t="str">
            <v>011-202-1082</v>
          </cell>
          <cell r="U61" t="str">
            <v>032-226-1107</v>
          </cell>
          <cell r="V61">
            <v>2</v>
          </cell>
          <cell r="AA61" t="str">
            <v>0</v>
          </cell>
          <cell r="AC61" t="str">
            <v>0</v>
          </cell>
        </row>
        <row r="62">
          <cell r="B62" t="str">
            <v>11</v>
          </cell>
          <cell r="C62" t="str">
            <v>060</v>
          </cell>
          <cell r="G62" t="str">
            <v>한진호</v>
          </cell>
          <cell r="H62" t="str">
            <v>남</v>
          </cell>
          <cell r="I62">
            <v>39575</v>
          </cell>
          <cell r="J62" t="str">
            <v>미등록</v>
          </cell>
          <cell r="L62" t="str">
            <v>-</v>
          </cell>
          <cell r="M62">
            <v>2</v>
          </cell>
          <cell r="N62">
            <v>0</v>
          </cell>
          <cell r="O62" t="str">
            <v>인다교코</v>
          </cell>
          <cell r="P62" t="str">
            <v>인천시</v>
          </cell>
          <cell r="Q62" t="str">
            <v>남동구</v>
          </cell>
          <cell r="R62" t="str">
            <v>서창동</v>
          </cell>
          <cell r="S62" t="str">
            <v>537 태평A 102-1902</v>
          </cell>
          <cell r="T62" t="str">
            <v>010-6212-4643</v>
          </cell>
          <cell r="U62" t="str">
            <v>010-2960-4007</v>
          </cell>
          <cell r="V62">
            <v>2</v>
          </cell>
          <cell r="AC62" t="str">
            <v>0</v>
          </cell>
          <cell r="AD62" t="str">
            <v>0</v>
          </cell>
        </row>
        <row r="63">
          <cell r="B63" t="str">
            <v>11</v>
          </cell>
          <cell r="C63" t="str">
            <v>061</v>
          </cell>
          <cell r="G63" t="str">
            <v>조현건</v>
          </cell>
          <cell r="H63" t="str">
            <v>남</v>
          </cell>
          <cell r="I63">
            <v>39106</v>
          </cell>
          <cell r="J63" t="str">
            <v>뇌병변</v>
          </cell>
          <cell r="L63">
            <v>1</v>
          </cell>
          <cell r="M63">
            <v>1</v>
          </cell>
          <cell r="N63">
            <v>0</v>
          </cell>
          <cell r="O63" t="str">
            <v>김희정</v>
          </cell>
          <cell r="P63" t="str">
            <v>인천시</v>
          </cell>
          <cell r="Q63" t="str">
            <v>남동구</v>
          </cell>
          <cell r="R63" t="str">
            <v>논현동</v>
          </cell>
          <cell r="S63" t="str">
            <v>논현휴먼시아 숲속마을A 103동 2303호</v>
          </cell>
          <cell r="T63" t="str">
            <v>070-7693-9432</v>
          </cell>
          <cell r="U63" t="str">
            <v>010-2931-0610</v>
          </cell>
          <cell r="V63">
            <v>1</v>
          </cell>
          <cell r="AF63" t="str">
            <v>0</v>
          </cell>
          <cell r="AG63" t="str">
            <v>0</v>
          </cell>
        </row>
        <row r="64">
          <cell r="B64" t="str">
            <v>11</v>
          </cell>
          <cell r="C64" t="str">
            <v>062</v>
          </cell>
          <cell r="G64" t="str">
            <v>이서진</v>
          </cell>
          <cell r="H64" t="str">
            <v>여</v>
          </cell>
          <cell r="I64">
            <v>37873</v>
          </cell>
          <cell r="J64" t="str">
            <v>뇌병변</v>
          </cell>
          <cell r="L64">
            <v>1</v>
          </cell>
          <cell r="M64">
            <v>2</v>
          </cell>
          <cell r="N64">
            <v>0</v>
          </cell>
          <cell r="O64" t="str">
            <v>조경희</v>
          </cell>
          <cell r="P64" t="str">
            <v>인천시</v>
          </cell>
          <cell r="Q64" t="str">
            <v>남구</v>
          </cell>
          <cell r="R64" t="str">
            <v>주안6동</v>
          </cell>
          <cell r="S64" t="str">
            <v>892-1 두산A 1102호</v>
          </cell>
          <cell r="T64" t="str">
            <v>010-9596-2817</v>
          </cell>
          <cell r="U64" t="str">
            <v>032-435-8817</v>
          </cell>
          <cell r="V64">
            <v>2</v>
          </cell>
          <cell r="AA64" t="str">
            <v>0</v>
          </cell>
          <cell r="AF64" t="str">
            <v>0</v>
          </cell>
          <cell r="AG64" t="str">
            <v>0</v>
          </cell>
        </row>
        <row r="65">
          <cell r="B65" t="str">
            <v>11</v>
          </cell>
          <cell r="C65" t="str">
            <v>063</v>
          </cell>
          <cell r="G65" t="str">
            <v>김보성</v>
          </cell>
          <cell r="H65" t="str">
            <v>남</v>
          </cell>
          <cell r="I65">
            <v>37692</v>
          </cell>
          <cell r="J65" t="str">
            <v>지적/뇌병변</v>
          </cell>
          <cell r="L65">
            <v>1</v>
          </cell>
          <cell r="M65">
            <v>2</v>
          </cell>
          <cell r="N65">
            <v>0</v>
          </cell>
          <cell r="O65" t="str">
            <v>이은경</v>
          </cell>
          <cell r="P65" t="str">
            <v>인천시</v>
          </cell>
          <cell r="Q65" t="str">
            <v>남동구</v>
          </cell>
          <cell r="R65" t="str">
            <v>논현동</v>
          </cell>
          <cell r="S65" t="str">
            <v>한화에코메트로 504동 704호</v>
          </cell>
          <cell r="T65" t="str">
            <v>070-8864-0890</v>
          </cell>
          <cell r="U65" t="str">
            <v>010-3101-2438</v>
          </cell>
          <cell r="V65">
            <v>2</v>
          </cell>
          <cell r="Z65" t="str">
            <v>0</v>
          </cell>
          <cell r="AA65" t="str">
            <v>0</v>
          </cell>
        </row>
        <row r="66">
          <cell r="B66" t="str">
            <v>11</v>
          </cell>
          <cell r="C66" t="str">
            <v>064</v>
          </cell>
          <cell r="G66" t="str">
            <v>표세진</v>
          </cell>
          <cell r="H66" t="str">
            <v>남</v>
          </cell>
          <cell r="I66">
            <v>38739</v>
          </cell>
          <cell r="J66" t="str">
            <v>뇌병변</v>
          </cell>
          <cell r="L66">
            <v>1</v>
          </cell>
          <cell r="M66">
            <v>1</v>
          </cell>
          <cell r="N66">
            <v>0</v>
          </cell>
          <cell r="O66" t="str">
            <v>김미하</v>
          </cell>
          <cell r="P66" t="str">
            <v>부천시</v>
          </cell>
          <cell r="Q66" t="str">
            <v>소사구</v>
          </cell>
          <cell r="R66" t="str">
            <v>송내2동</v>
          </cell>
          <cell r="S66" t="str">
            <v>596-4번지 성래A 가동 503호</v>
          </cell>
          <cell r="T66" t="str">
            <v>010-2059-3975</v>
          </cell>
          <cell r="U66" t="str">
            <v>010-5091-3975</v>
          </cell>
          <cell r="V66">
            <v>2</v>
          </cell>
          <cell r="AD66" t="str">
            <v>0</v>
          </cell>
          <cell r="AG66" t="str">
            <v>0</v>
          </cell>
        </row>
        <row r="67">
          <cell r="B67" t="str">
            <v>11</v>
          </cell>
          <cell r="C67" t="str">
            <v>065</v>
          </cell>
          <cell r="G67" t="str">
            <v>강재영</v>
          </cell>
          <cell r="H67" t="str">
            <v>남</v>
          </cell>
          <cell r="I67">
            <v>38944</v>
          </cell>
          <cell r="J67" t="str">
            <v>미등록</v>
          </cell>
          <cell r="L67" t="str">
            <v>-</v>
          </cell>
          <cell r="M67">
            <v>1</v>
          </cell>
          <cell r="N67">
            <v>0</v>
          </cell>
          <cell r="O67" t="str">
            <v>홍은경</v>
          </cell>
          <cell r="P67" t="str">
            <v>부천시</v>
          </cell>
          <cell r="Q67" t="str">
            <v>오정구</v>
          </cell>
          <cell r="R67" t="str">
            <v>내동</v>
          </cell>
          <cell r="S67" t="str">
            <v>306-3 충무타운 나동 303호</v>
          </cell>
          <cell r="T67" t="str">
            <v>010-8663-3130</v>
          </cell>
          <cell r="U67" t="str">
            <v>032-684-3071</v>
          </cell>
          <cell r="V67">
            <v>2</v>
          </cell>
          <cell r="Z67" t="str">
            <v>0</v>
          </cell>
          <cell r="AA67" t="str">
            <v>0</v>
          </cell>
        </row>
        <row r="68">
          <cell r="B68" t="str">
            <v>11</v>
          </cell>
          <cell r="C68" t="str">
            <v>066</v>
          </cell>
          <cell r="G68" t="str">
            <v>김남헌</v>
          </cell>
          <cell r="H68" t="str">
            <v>남</v>
          </cell>
          <cell r="I68">
            <v>37336</v>
          </cell>
          <cell r="J68" t="str">
            <v>뇌병변</v>
          </cell>
          <cell r="L68">
            <v>1</v>
          </cell>
          <cell r="M68">
            <v>1</v>
          </cell>
          <cell r="N68">
            <v>0</v>
          </cell>
          <cell r="O68" t="str">
            <v>양윤정</v>
          </cell>
          <cell r="P68" t="str">
            <v>인천시</v>
          </cell>
          <cell r="Q68" t="str">
            <v>부평구</v>
          </cell>
          <cell r="R68" t="str">
            <v>산곡2동</v>
          </cell>
          <cell r="S68" t="str">
            <v>경남5차A 501호 1302호</v>
          </cell>
          <cell r="T68" t="str">
            <v>032-273-2218</v>
          </cell>
          <cell r="U68" t="str">
            <v>010-9553-2218</v>
          </cell>
          <cell r="V68">
            <v>2</v>
          </cell>
          <cell r="AD68" t="str">
            <v>0</v>
          </cell>
          <cell r="AF68" t="str">
            <v>0</v>
          </cell>
          <cell r="AG68" t="str">
            <v>0</v>
          </cell>
        </row>
        <row r="69">
          <cell r="B69" t="str">
            <v>11</v>
          </cell>
          <cell r="C69" t="str">
            <v>067</v>
          </cell>
          <cell r="G69" t="str">
            <v>표세은</v>
          </cell>
          <cell r="H69" t="str">
            <v>여</v>
          </cell>
          <cell r="I69">
            <v>38739</v>
          </cell>
          <cell r="J69" t="str">
            <v>뇌병변</v>
          </cell>
          <cell r="L69">
            <v>1</v>
          </cell>
          <cell r="M69">
            <v>1</v>
          </cell>
          <cell r="N69">
            <v>0</v>
          </cell>
          <cell r="O69" t="str">
            <v>김미하</v>
          </cell>
          <cell r="P69" t="str">
            <v>부천시</v>
          </cell>
          <cell r="Q69" t="str">
            <v>소사구</v>
          </cell>
          <cell r="R69" t="str">
            <v>송내2동</v>
          </cell>
          <cell r="S69" t="str">
            <v>596-4번지 성래A 가동 503호</v>
          </cell>
          <cell r="T69" t="str">
            <v>010-2059-3975</v>
          </cell>
          <cell r="U69" t="str">
            <v>010-5091-3975</v>
          </cell>
          <cell r="V69">
            <v>2</v>
          </cell>
          <cell r="AG69" t="str">
            <v>0</v>
          </cell>
        </row>
        <row r="70">
          <cell r="B70" t="str">
            <v>11</v>
          </cell>
          <cell r="C70" t="str">
            <v>068</v>
          </cell>
          <cell r="G70" t="str">
            <v>곽주영</v>
          </cell>
          <cell r="H70" t="str">
            <v>여</v>
          </cell>
          <cell r="I70">
            <v>38998</v>
          </cell>
          <cell r="J70" t="str">
            <v>미등록</v>
          </cell>
          <cell r="L70" t="str">
            <v>-</v>
          </cell>
          <cell r="M70">
            <v>1</v>
          </cell>
          <cell r="N70">
            <v>0</v>
          </cell>
          <cell r="O70" t="str">
            <v>이도의</v>
          </cell>
          <cell r="P70" t="str">
            <v>인천시</v>
          </cell>
          <cell r="Q70" t="str">
            <v>부평구</v>
          </cell>
          <cell r="R70" t="str">
            <v>삼산동</v>
          </cell>
          <cell r="S70" t="str">
            <v>두사이브A 219동903호</v>
          </cell>
          <cell r="T70" t="str">
            <v>032-678-6953</v>
          </cell>
          <cell r="U70" t="str">
            <v>010-3794-6953</v>
          </cell>
          <cell r="V70">
            <v>1</v>
          </cell>
          <cell r="Z70" t="str">
            <v>0</v>
          </cell>
          <cell r="AD70" t="str">
            <v>0</v>
          </cell>
        </row>
        <row r="71">
          <cell r="B71" t="str">
            <v>11</v>
          </cell>
          <cell r="C71" t="str">
            <v>069</v>
          </cell>
          <cell r="G71" t="str">
            <v>이은정</v>
          </cell>
          <cell r="H71" t="str">
            <v>여</v>
          </cell>
          <cell r="I71">
            <v>38765</v>
          </cell>
          <cell r="J71" t="str">
            <v>뇌병변</v>
          </cell>
          <cell r="L71">
            <v>1</v>
          </cell>
          <cell r="M71">
            <v>2</v>
          </cell>
          <cell r="N71">
            <v>0</v>
          </cell>
          <cell r="O71" t="str">
            <v>전윤희</v>
          </cell>
          <cell r="P71" t="str">
            <v>인천시</v>
          </cell>
          <cell r="Q71" t="str">
            <v>남동구</v>
          </cell>
          <cell r="R71" t="str">
            <v>만수6동</v>
          </cell>
          <cell r="S71" t="str">
            <v>1018 대동A 103/202</v>
          </cell>
          <cell r="T71" t="str">
            <v>010-4613-3430</v>
          </cell>
          <cell r="U71" t="str">
            <v>032-435-0405</v>
          </cell>
          <cell r="V71">
            <v>2</v>
          </cell>
          <cell r="AD71" t="str">
            <v>0</v>
          </cell>
          <cell r="AF71" t="str">
            <v>0</v>
          </cell>
          <cell r="AG71" t="str">
            <v>0</v>
          </cell>
        </row>
        <row r="72">
          <cell r="B72" t="str">
            <v>11</v>
          </cell>
          <cell r="C72" t="str">
            <v>070</v>
          </cell>
          <cell r="G72" t="str">
            <v>김윤후</v>
          </cell>
          <cell r="H72" t="str">
            <v>남</v>
          </cell>
          <cell r="I72">
            <v>39425</v>
          </cell>
          <cell r="J72" t="str">
            <v>미등록</v>
          </cell>
          <cell r="L72" t="str">
            <v>-</v>
          </cell>
          <cell r="M72">
            <v>1</v>
          </cell>
          <cell r="N72">
            <v>0</v>
          </cell>
          <cell r="O72" t="str">
            <v>김정찬</v>
          </cell>
          <cell r="P72" t="str">
            <v>인천시</v>
          </cell>
          <cell r="Q72" t="str">
            <v>남구</v>
          </cell>
          <cell r="R72" t="str">
            <v>주안8동</v>
          </cell>
          <cell r="S72" t="str">
            <v>관교휴플러스A 110동 503호</v>
          </cell>
          <cell r="T72" t="str">
            <v>032-327-8957</v>
          </cell>
          <cell r="U72" t="str">
            <v>010-9327-8957</v>
          </cell>
          <cell r="V72">
            <v>1</v>
          </cell>
          <cell r="AD72" t="str">
            <v>0</v>
          </cell>
          <cell r="AG72" t="str">
            <v>0</v>
          </cell>
        </row>
        <row r="73">
          <cell r="B73" t="str">
            <v>11</v>
          </cell>
          <cell r="C73" t="str">
            <v>071</v>
          </cell>
          <cell r="G73" t="str">
            <v>조희상</v>
          </cell>
          <cell r="H73" t="str">
            <v>남</v>
          </cell>
          <cell r="I73">
            <v>37321</v>
          </cell>
          <cell r="J73" t="str">
            <v>지적</v>
          </cell>
          <cell r="L73">
            <v>3</v>
          </cell>
          <cell r="M73">
            <v>1</v>
          </cell>
          <cell r="N73">
            <v>0</v>
          </cell>
          <cell r="O73" t="str">
            <v>김선춘</v>
          </cell>
          <cell r="P73" t="str">
            <v>인천시</v>
          </cell>
          <cell r="Q73" t="str">
            <v>남동구</v>
          </cell>
          <cell r="R73" t="str">
            <v>구월동</v>
          </cell>
          <cell r="S73" t="str">
            <v>현대힐스테이트 1308/403</v>
          </cell>
          <cell r="T73" t="str">
            <v>032-294-4460</v>
          </cell>
          <cell r="U73" t="str">
            <v>010-3299-4400</v>
          </cell>
          <cell r="V73">
            <v>2</v>
          </cell>
          <cell r="Z73" t="str">
            <v>0</v>
          </cell>
        </row>
        <row r="74">
          <cell r="B74" t="str">
            <v>11</v>
          </cell>
          <cell r="C74" t="str">
            <v>072</v>
          </cell>
          <cell r="G74" t="str">
            <v>한은택</v>
          </cell>
          <cell r="H74" t="str">
            <v>남</v>
          </cell>
          <cell r="I74">
            <v>38635</v>
          </cell>
          <cell r="J74" t="str">
            <v>뇌병변</v>
          </cell>
          <cell r="L74">
            <v>1</v>
          </cell>
          <cell r="M74">
            <v>2</v>
          </cell>
          <cell r="N74">
            <v>1</v>
          </cell>
          <cell r="O74" t="str">
            <v>이미숙</v>
          </cell>
          <cell r="P74" t="str">
            <v>인천시</v>
          </cell>
          <cell r="Q74" t="str">
            <v>남동구</v>
          </cell>
          <cell r="R74" t="str">
            <v>만수5동</v>
          </cell>
          <cell r="S74" t="str">
            <v>효성상아아파트 7-1106</v>
          </cell>
          <cell r="T74" t="str">
            <v>461-5884</v>
          </cell>
          <cell r="U74" t="str">
            <v>011-8775-5884</v>
          </cell>
          <cell r="V74">
            <v>1</v>
          </cell>
          <cell r="AC74" t="str">
            <v>0</v>
          </cell>
          <cell r="AF74" t="str">
            <v>0</v>
          </cell>
          <cell r="AG74" t="str">
            <v>0</v>
          </cell>
        </row>
        <row r="75">
          <cell r="B75" t="str">
            <v>11</v>
          </cell>
          <cell r="C75" t="str">
            <v>073</v>
          </cell>
          <cell r="G75" t="str">
            <v>박시우</v>
          </cell>
          <cell r="H75" t="str">
            <v>남</v>
          </cell>
          <cell r="I75">
            <v>40432</v>
          </cell>
          <cell r="J75" t="str">
            <v>미등록</v>
          </cell>
          <cell r="L75" t="str">
            <v>-</v>
          </cell>
          <cell r="M75">
            <v>2</v>
          </cell>
          <cell r="N75">
            <v>0</v>
          </cell>
          <cell r="O75" t="str">
            <v>박성환</v>
          </cell>
          <cell r="P75" t="str">
            <v>인천시</v>
          </cell>
          <cell r="Q75" t="str">
            <v>남동구</v>
          </cell>
          <cell r="R75" t="str">
            <v xml:space="preserve">만수2동 </v>
          </cell>
          <cell r="S75" t="str">
            <v>향촌휴먼시아 121동 1703호</v>
          </cell>
          <cell r="T75" t="str">
            <v>011-347-6190</v>
          </cell>
          <cell r="U75" t="str">
            <v>010-9372-6196</v>
          </cell>
          <cell r="V75">
            <v>2</v>
          </cell>
          <cell r="AC75" t="str">
            <v>0</v>
          </cell>
          <cell r="AF75" t="str">
            <v>0</v>
          </cell>
          <cell r="AG75" t="str">
            <v>0</v>
          </cell>
        </row>
        <row r="76">
          <cell r="B76" t="str">
            <v>11</v>
          </cell>
          <cell r="C76" t="str">
            <v>074</v>
          </cell>
          <cell r="G76" t="str">
            <v>김태역</v>
          </cell>
          <cell r="H76" t="str">
            <v>남</v>
          </cell>
          <cell r="I76">
            <v>40433</v>
          </cell>
          <cell r="J76" t="str">
            <v>미등록</v>
          </cell>
          <cell r="L76">
            <v>0</v>
          </cell>
          <cell r="M76">
            <v>2</v>
          </cell>
          <cell r="N76">
            <v>0</v>
          </cell>
          <cell r="O76" t="str">
            <v>조로미</v>
          </cell>
          <cell r="P76" t="str">
            <v>인천시</v>
          </cell>
          <cell r="Q76" t="str">
            <v>남동구</v>
          </cell>
          <cell r="R76" t="str">
            <v>만수1동</v>
          </cell>
          <cell r="S76" t="str">
            <v>951-13연희빌라 나/101</v>
          </cell>
          <cell r="T76" t="str">
            <v>010-9799-2765</v>
          </cell>
          <cell r="U76" t="str">
            <v>010-2253-3353</v>
          </cell>
          <cell r="V76">
            <v>2</v>
          </cell>
          <cell r="AC76" t="str">
            <v>0</v>
          </cell>
          <cell r="AF76" t="str">
            <v>0</v>
          </cell>
          <cell r="AG76" t="str">
            <v>0</v>
          </cell>
        </row>
        <row r="77">
          <cell r="B77" t="str">
            <v>11</v>
          </cell>
          <cell r="C77" t="str">
            <v>075</v>
          </cell>
          <cell r="G77" t="str">
            <v>정서진</v>
          </cell>
          <cell r="H77" t="str">
            <v>남</v>
          </cell>
          <cell r="I77">
            <v>38584</v>
          </cell>
          <cell r="J77" t="str">
            <v>뇌병변</v>
          </cell>
          <cell r="L77">
            <v>1</v>
          </cell>
          <cell r="M77">
            <v>1</v>
          </cell>
          <cell r="N77">
            <v>0</v>
          </cell>
          <cell r="O77" t="str">
            <v>노영미</v>
          </cell>
          <cell r="P77" t="str">
            <v>인천시</v>
          </cell>
          <cell r="Q77" t="str">
            <v>연수구</v>
          </cell>
          <cell r="R77" t="str">
            <v>송도동</v>
          </cell>
          <cell r="S77" t="str">
            <v>웰라도티 4단지 406동 1102호</v>
          </cell>
          <cell r="T77" t="str">
            <v>010-99866-7672</v>
          </cell>
          <cell r="U77" t="str">
            <v>819-0511</v>
          </cell>
          <cell r="V77">
            <v>1</v>
          </cell>
          <cell r="AB77" t="str">
            <v>0</v>
          </cell>
          <cell r="AD77" t="str">
            <v>0</v>
          </cell>
        </row>
        <row r="78">
          <cell r="B78" t="str">
            <v>11</v>
          </cell>
          <cell r="C78" t="str">
            <v>076</v>
          </cell>
          <cell r="G78" t="str">
            <v>문소정</v>
          </cell>
          <cell r="H78" t="str">
            <v>여</v>
          </cell>
          <cell r="I78">
            <v>37289</v>
          </cell>
          <cell r="J78" t="str">
            <v>뇌병변</v>
          </cell>
          <cell r="L78">
            <v>1</v>
          </cell>
          <cell r="M78">
            <v>1</v>
          </cell>
          <cell r="N78">
            <v>0</v>
          </cell>
          <cell r="O78" t="str">
            <v>최미선</v>
          </cell>
          <cell r="P78" t="str">
            <v>인천시</v>
          </cell>
          <cell r="Q78" t="str">
            <v>남동구</v>
          </cell>
          <cell r="R78" t="str">
            <v>논현동</v>
          </cell>
          <cell r="S78" t="str">
            <v>한화에크메트로 707동 701호</v>
          </cell>
          <cell r="T78" t="str">
            <v>438-2313</v>
          </cell>
          <cell r="U78" t="str">
            <v>010-8854-9339</v>
          </cell>
          <cell r="V78">
            <v>2</v>
          </cell>
          <cell r="AD78" t="str">
            <v>0</v>
          </cell>
          <cell r="AF78" t="str">
            <v>0</v>
          </cell>
          <cell r="AG78" t="str">
            <v>0</v>
          </cell>
        </row>
        <row r="79">
          <cell r="B79" t="str">
            <v>11</v>
          </cell>
          <cell r="C79" t="str">
            <v>077</v>
          </cell>
          <cell r="G79" t="str">
            <v>김해뜸</v>
          </cell>
          <cell r="H79" t="str">
            <v>남</v>
          </cell>
          <cell r="I79">
            <v>37556</v>
          </cell>
          <cell r="J79" t="str">
            <v>자폐성</v>
          </cell>
          <cell r="L79">
            <v>1</v>
          </cell>
          <cell r="M79">
            <v>1</v>
          </cell>
          <cell r="N79">
            <v>0</v>
          </cell>
          <cell r="O79" t="str">
            <v>한희자</v>
          </cell>
          <cell r="P79" t="str">
            <v>인천시</v>
          </cell>
          <cell r="Q79" t="str">
            <v>남동구</v>
          </cell>
          <cell r="R79" t="str">
            <v>논현동</v>
          </cell>
          <cell r="S79" t="str">
            <v>635-1 하늘마을 316/705</v>
          </cell>
          <cell r="T79" t="str">
            <v>010-8227-1557</v>
          </cell>
          <cell r="U79" t="str">
            <v>010-7916-2154</v>
          </cell>
          <cell r="V79">
            <v>1</v>
          </cell>
          <cell r="Z79" t="str">
            <v>0</v>
          </cell>
          <cell r="AD79" t="str">
            <v>0</v>
          </cell>
        </row>
        <row r="80">
          <cell r="B80" t="str">
            <v>11</v>
          </cell>
          <cell r="C80" t="str">
            <v>078</v>
          </cell>
          <cell r="G80" t="str">
            <v>김강민</v>
          </cell>
          <cell r="H80" t="str">
            <v>남</v>
          </cell>
          <cell r="I80">
            <v>39228</v>
          </cell>
          <cell r="J80" t="str">
            <v>미등록</v>
          </cell>
          <cell r="L80">
            <v>0</v>
          </cell>
          <cell r="M80">
            <v>1</v>
          </cell>
          <cell r="N80">
            <v>0</v>
          </cell>
          <cell r="O80" t="str">
            <v>정운자</v>
          </cell>
          <cell r="P80" t="str">
            <v>인천시</v>
          </cell>
          <cell r="Q80" t="str">
            <v>남구</v>
          </cell>
          <cell r="R80" t="str">
            <v>주안5동</v>
          </cell>
          <cell r="S80" t="str">
            <v>현대홈타운 105동 603호</v>
          </cell>
          <cell r="T80" t="str">
            <v>873-1160</v>
          </cell>
          <cell r="U80" t="str">
            <v>011-9016-5599</v>
          </cell>
          <cell r="V80">
            <v>2</v>
          </cell>
          <cell r="Z80" t="str">
            <v>0</v>
          </cell>
          <cell r="AC80" t="str">
            <v>0</v>
          </cell>
        </row>
        <row r="81">
          <cell r="B81" t="str">
            <v>11</v>
          </cell>
          <cell r="C81" t="str">
            <v>079</v>
          </cell>
          <cell r="G81" t="str">
            <v>한지우</v>
          </cell>
          <cell r="H81" t="str">
            <v>여</v>
          </cell>
          <cell r="I81">
            <v>40448</v>
          </cell>
          <cell r="J81" t="str">
            <v>미등록</v>
          </cell>
          <cell r="L81">
            <v>0</v>
          </cell>
          <cell r="M81">
            <v>1</v>
          </cell>
          <cell r="N81">
            <v>0</v>
          </cell>
          <cell r="O81" t="str">
            <v>윤정미</v>
          </cell>
          <cell r="P81" t="str">
            <v>인천시</v>
          </cell>
          <cell r="Q81" t="str">
            <v>계양구</v>
          </cell>
          <cell r="R81" t="str">
            <v>병방동</v>
          </cell>
          <cell r="S81" t="str">
            <v xml:space="preserve"> 학마을 서해아파트 1054동1506호</v>
          </cell>
          <cell r="T81" t="str">
            <v>070-7566-7409</v>
          </cell>
          <cell r="U81" t="str">
            <v>010-4139-5020</v>
          </cell>
          <cell r="V81">
            <v>1</v>
          </cell>
          <cell r="AE81" t="str">
            <v>0</v>
          </cell>
          <cell r="AF81" t="str">
            <v>0</v>
          </cell>
          <cell r="AG81" t="str">
            <v>0</v>
          </cell>
        </row>
        <row r="82">
          <cell r="B82" t="str">
            <v>11</v>
          </cell>
          <cell r="C82" t="str">
            <v>080</v>
          </cell>
          <cell r="G82" t="str">
            <v>김건휘</v>
          </cell>
          <cell r="H82" t="str">
            <v>남</v>
          </cell>
          <cell r="I82">
            <v>39626</v>
          </cell>
          <cell r="J82" t="str">
            <v>미등롣</v>
          </cell>
          <cell r="L82">
            <v>0</v>
          </cell>
          <cell r="M82">
            <v>1</v>
          </cell>
          <cell r="N82">
            <v>0</v>
          </cell>
          <cell r="O82" t="str">
            <v>윤미라</v>
          </cell>
          <cell r="P82" t="str">
            <v>인천시</v>
          </cell>
          <cell r="Q82" t="str">
            <v>남동구</v>
          </cell>
          <cell r="R82" t="str">
            <v>장수동</v>
          </cell>
          <cell r="S82" t="str">
            <v xml:space="preserve"> 광백드림빌 401호</v>
          </cell>
          <cell r="T82" t="str">
            <v>313-7777</v>
          </cell>
          <cell r="U82" t="str">
            <v>010-2248-2858</v>
          </cell>
          <cell r="V82">
            <v>2</v>
          </cell>
          <cell r="AC82" t="str">
            <v>0</v>
          </cell>
          <cell r="AD82" t="str">
            <v>0</v>
          </cell>
        </row>
        <row r="83">
          <cell r="B83" t="str">
            <v>11</v>
          </cell>
          <cell r="C83" t="str">
            <v>081</v>
          </cell>
          <cell r="G83" t="str">
            <v>이태호</v>
          </cell>
          <cell r="H83" t="str">
            <v>남</v>
          </cell>
          <cell r="I83">
            <v>38236</v>
          </cell>
          <cell r="J83" t="str">
            <v>뇌병변</v>
          </cell>
          <cell r="L83">
            <v>1</v>
          </cell>
          <cell r="M83">
            <v>1</v>
          </cell>
          <cell r="N83">
            <v>1</v>
          </cell>
          <cell r="O83" t="str">
            <v>유희자</v>
          </cell>
          <cell r="P83" t="str">
            <v>인천시</v>
          </cell>
          <cell r="Q83" t="str">
            <v>연수구</v>
          </cell>
          <cell r="R83" t="str">
            <v>청학동</v>
          </cell>
          <cell r="S83" t="str">
            <v>청실빌라 2-202</v>
          </cell>
          <cell r="T83" t="str">
            <v>815-3534</v>
          </cell>
          <cell r="U83" t="str">
            <v>010-8876-3534</v>
          </cell>
          <cell r="V83">
            <v>2</v>
          </cell>
          <cell r="AC83" t="str">
            <v>0</v>
          </cell>
          <cell r="AD83" t="str">
            <v>0</v>
          </cell>
        </row>
        <row r="84">
          <cell r="B84" t="str">
            <v>11</v>
          </cell>
          <cell r="C84" t="str">
            <v>082</v>
          </cell>
          <cell r="G84" t="str">
            <v>최찬민</v>
          </cell>
          <cell r="H84" t="str">
            <v>남</v>
          </cell>
          <cell r="I84">
            <v>37418</v>
          </cell>
          <cell r="J84" t="str">
            <v>시가/뇌병변</v>
          </cell>
          <cell r="L84">
            <v>1</v>
          </cell>
          <cell r="M84">
            <v>1</v>
          </cell>
          <cell r="N84">
            <v>0</v>
          </cell>
          <cell r="O84" t="str">
            <v>이은주</v>
          </cell>
          <cell r="P84" t="str">
            <v>인천시</v>
          </cell>
          <cell r="Q84" t="str">
            <v>남구</v>
          </cell>
          <cell r="R84" t="str">
            <v>주안동</v>
          </cell>
          <cell r="S84" t="str">
            <v>광해리트빌 105/207</v>
          </cell>
          <cell r="T84" t="str">
            <v>070-7533-5367</v>
          </cell>
          <cell r="U84" t="str">
            <v>010-6746-5367</v>
          </cell>
          <cell r="V84">
            <v>2</v>
          </cell>
          <cell r="AD84" t="str">
            <v>0</v>
          </cell>
          <cell r="AF84" t="str">
            <v>0</v>
          </cell>
          <cell r="AG84" t="str">
            <v>0</v>
          </cell>
        </row>
        <row r="85">
          <cell r="B85" t="str">
            <v>11</v>
          </cell>
          <cell r="C85" t="str">
            <v>083</v>
          </cell>
          <cell r="G85" t="str">
            <v>홍진성</v>
          </cell>
          <cell r="H85" t="str">
            <v>남</v>
          </cell>
          <cell r="I85">
            <v>39073</v>
          </cell>
          <cell r="J85" t="str">
            <v>뇌병변</v>
          </cell>
          <cell r="L85">
            <v>2</v>
          </cell>
          <cell r="M85">
            <v>2</v>
          </cell>
          <cell r="N85">
            <v>0</v>
          </cell>
          <cell r="O85" t="str">
            <v>함경자</v>
          </cell>
          <cell r="P85" t="str">
            <v>인천시</v>
          </cell>
          <cell r="Q85" t="str">
            <v>남동구</v>
          </cell>
          <cell r="R85" t="str">
            <v>만수동</v>
          </cell>
          <cell r="S85" t="str">
            <v>뉴서울 106-516</v>
          </cell>
          <cell r="T85" t="str">
            <v>464-0385</v>
          </cell>
          <cell r="U85" t="str">
            <v>010-5775-0385</v>
          </cell>
          <cell r="V85">
            <v>2</v>
          </cell>
          <cell r="Z85" t="str">
            <v>0</v>
          </cell>
          <cell r="AA85" t="str">
            <v>0</v>
          </cell>
        </row>
        <row r="86">
          <cell r="B86" t="str">
            <v>11</v>
          </cell>
          <cell r="C86" t="str">
            <v>084</v>
          </cell>
          <cell r="G86" t="str">
            <v>송민근</v>
          </cell>
          <cell r="H86" t="str">
            <v>남</v>
          </cell>
          <cell r="I86">
            <v>39352</v>
          </cell>
          <cell r="J86" t="str">
            <v>미등록</v>
          </cell>
          <cell r="L86">
            <v>0</v>
          </cell>
          <cell r="M86">
            <v>2</v>
          </cell>
          <cell r="N86">
            <v>0</v>
          </cell>
          <cell r="O86" t="str">
            <v>임경자</v>
          </cell>
          <cell r="P86" t="str">
            <v>인천시</v>
          </cell>
          <cell r="Q86" t="str">
            <v>남동구</v>
          </cell>
          <cell r="R86" t="str">
            <v xml:space="preserve">만수5동 </v>
          </cell>
          <cell r="S86" t="str">
            <v>진흥 3/305</v>
          </cell>
          <cell r="T86" t="str">
            <v>070-8201-9180</v>
          </cell>
          <cell r="U86" t="str">
            <v>010-3477-9180</v>
          </cell>
          <cell r="V86">
            <v>2</v>
          </cell>
          <cell r="Z86" t="str">
            <v>0</v>
          </cell>
          <cell r="AC86" t="str">
            <v>0</v>
          </cell>
        </row>
        <row r="87">
          <cell r="B87" t="str">
            <v>11</v>
          </cell>
          <cell r="C87" t="str">
            <v>085</v>
          </cell>
          <cell r="G87" t="str">
            <v>손형주</v>
          </cell>
          <cell r="H87" t="str">
            <v>남</v>
          </cell>
          <cell r="I87">
            <v>38059</v>
          </cell>
          <cell r="J87" t="str">
            <v>지적</v>
          </cell>
          <cell r="L87">
            <v>3</v>
          </cell>
          <cell r="M87">
            <v>2</v>
          </cell>
          <cell r="N87">
            <v>0</v>
          </cell>
          <cell r="O87" t="str">
            <v>김은숙</v>
          </cell>
          <cell r="P87" t="str">
            <v>인천시</v>
          </cell>
          <cell r="Q87" t="str">
            <v>남동구</v>
          </cell>
          <cell r="R87" t="str">
            <v>도림동</v>
          </cell>
          <cell r="S87" t="str">
            <v xml:space="preserve"> 368-34오복빌라 110동 103호</v>
          </cell>
          <cell r="T87" t="str">
            <v>032-446-1812</v>
          </cell>
          <cell r="U87" t="str">
            <v>010-8631-1816</v>
          </cell>
          <cell r="V87">
            <v>1</v>
          </cell>
          <cell r="Z87" t="str">
            <v>0</v>
          </cell>
          <cell r="AB87" t="str">
            <v>0</v>
          </cell>
        </row>
        <row r="88">
          <cell r="B88" t="str">
            <v>11</v>
          </cell>
          <cell r="C88" t="str">
            <v>086</v>
          </cell>
          <cell r="G88" t="str">
            <v>최다솜</v>
          </cell>
          <cell r="H88" t="str">
            <v>여</v>
          </cell>
          <cell r="I88">
            <v>38368</v>
          </cell>
          <cell r="J88" t="str">
            <v>뇌병변</v>
          </cell>
          <cell r="L88">
            <v>1</v>
          </cell>
          <cell r="M88">
            <v>1</v>
          </cell>
          <cell r="N88">
            <v>1</v>
          </cell>
          <cell r="O88" t="str">
            <v>이향희</v>
          </cell>
          <cell r="P88" t="str">
            <v>인천시</v>
          </cell>
          <cell r="Q88" t="str">
            <v>강화군</v>
          </cell>
          <cell r="R88" t="str">
            <v>선원면</v>
          </cell>
          <cell r="S88" t="str">
            <v>창리 301-2 송림빌라 E동 104호</v>
          </cell>
          <cell r="T88" t="str">
            <v>010-7625-6988</v>
          </cell>
          <cell r="U88" t="str">
            <v>010-8339-6988</v>
          </cell>
          <cell r="V88">
            <v>2</v>
          </cell>
          <cell r="AC88" t="str">
            <v>0</v>
          </cell>
          <cell r="AF88" t="str">
            <v>0</v>
          </cell>
          <cell r="AG88" t="str">
            <v>0</v>
          </cell>
        </row>
        <row r="89">
          <cell r="B89" t="str">
            <v>11</v>
          </cell>
          <cell r="C89" t="str">
            <v>087</v>
          </cell>
          <cell r="G89" t="str">
            <v>고범진</v>
          </cell>
          <cell r="H89" t="str">
            <v>남</v>
          </cell>
          <cell r="I89">
            <v>38887</v>
          </cell>
          <cell r="J89" t="str">
            <v>뇌병변</v>
          </cell>
          <cell r="L89">
            <v>4</v>
          </cell>
          <cell r="M89">
            <v>2</v>
          </cell>
          <cell r="N89">
            <v>0</v>
          </cell>
          <cell r="O89" t="str">
            <v>김승정</v>
          </cell>
          <cell r="P89" t="str">
            <v>인천시</v>
          </cell>
          <cell r="Q89" t="str">
            <v>부평구</v>
          </cell>
          <cell r="R89" t="str">
            <v>삼산동</v>
          </cell>
          <cell r="S89" t="str">
            <v>삼산주공미래타운아파트 308동 1501호</v>
          </cell>
          <cell r="T89" t="str">
            <v>032-512-0780</v>
          </cell>
          <cell r="U89" t="str">
            <v>010-4642-4353</v>
          </cell>
          <cell r="V89">
            <v>2</v>
          </cell>
          <cell r="AB89" t="str">
            <v>0</v>
          </cell>
          <cell r="AF89" t="str">
            <v>0</v>
          </cell>
          <cell r="AG89" t="str">
            <v>0</v>
          </cell>
        </row>
        <row r="90">
          <cell r="B90" t="str">
            <v>11</v>
          </cell>
          <cell r="C90" t="str">
            <v>088</v>
          </cell>
          <cell r="G90" t="str">
            <v>박주성</v>
          </cell>
          <cell r="H90" t="str">
            <v>남</v>
          </cell>
          <cell r="I90">
            <v>39954</v>
          </cell>
          <cell r="J90" t="str">
            <v>뇌병변</v>
          </cell>
          <cell r="L90">
            <v>1</v>
          </cell>
          <cell r="M90">
            <v>2</v>
          </cell>
          <cell r="N90">
            <v>0</v>
          </cell>
          <cell r="O90" t="str">
            <v>심연호</v>
          </cell>
          <cell r="P90" t="str">
            <v>인천시</v>
          </cell>
          <cell r="Q90" t="str">
            <v>남동구</v>
          </cell>
          <cell r="R90" t="str">
            <v>만수4동</v>
          </cell>
          <cell r="S90" t="str">
            <v>주공아파트 201동 601호</v>
          </cell>
          <cell r="T90" t="str">
            <v>032-462-8999</v>
          </cell>
          <cell r="U90" t="str">
            <v>010-2666-4256</v>
          </cell>
          <cell r="V90">
            <v>2</v>
          </cell>
          <cell r="AE90" t="str">
            <v>0</v>
          </cell>
          <cell r="AF90" t="str">
            <v>0</v>
          </cell>
          <cell r="AG90" t="str">
            <v>0</v>
          </cell>
        </row>
        <row r="91">
          <cell r="B91" t="str">
            <v>11</v>
          </cell>
          <cell r="C91" t="str">
            <v>089</v>
          </cell>
          <cell r="G91" t="str">
            <v>양현수</v>
          </cell>
          <cell r="H91" t="str">
            <v>남</v>
          </cell>
          <cell r="I91">
            <v>36628</v>
          </cell>
          <cell r="J91" t="str">
            <v>자폐성</v>
          </cell>
          <cell r="L91">
            <v>1</v>
          </cell>
          <cell r="M91">
            <v>1</v>
          </cell>
          <cell r="N91">
            <v>0</v>
          </cell>
          <cell r="O91" t="str">
            <v>한영미</v>
          </cell>
          <cell r="P91" t="str">
            <v>인천시</v>
          </cell>
          <cell r="Q91" t="str">
            <v>남동구</v>
          </cell>
          <cell r="R91" t="str">
            <v>구월2동</v>
          </cell>
          <cell r="S91" t="str">
            <v>히스테이트 1106동 103호</v>
          </cell>
          <cell r="T91" t="str">
            <v>032-215-6404</v>
          </cell>
          <cell r="U91" t="str">
            <v>010-6648-6404</v>
          </cell>
          <cell r="V91">
            <v>2</v>
          </cell>
          <cell r="AD91" t="str">
            <v>0</v>
          </cell>
        </row>
        <row r="92">
          <cell r="B92" t="str">
            <v>11</v>
          </cell>
          <cell r="C92" t="str">
            <v>090</v>
          </cell>
          <cell r="G92" t="str">
            <v>이준형</v>
          </cell>
          <cell r="H92" t="str">
            <v>남</v>
          </cell>
          <cell r="I92">
            <v>37649</v>
          </cell>
          <cell r="J92" t="str">
            <v>자폐성</v>
          </cell>
          <cell r="L92">
            <v>2</v>
          </cell>
          <cell r="M92">
            <v>1</v>
          </cell>
          <cell r="N92">
            <v>0</v>
          </cell>
          <cell r="O92" t="str">
            <v>이순옥</v>
          </cell>
          <cell r="P92" t="str">
            <v>인천시</v>
          </cell>
          <cell r="Q92" t="str">
            <v>남동구</v>
          </cell>
          <cell r="R92" t="str">
            <v>만수동</v>
          </cell>
          <cell r="S92" t="str">
            <v>960-1 402호</v>
          </cell>
          <cell r="T92" t="str">
            <v>032-467-2334</v>
          </cell>
          <cell r="U92" t="str">
            <v>010-4601-2334</v>
          </cell>
          <cell r="V92">
            <v>2</v>
          </cell>
          <cell r="Z92" t="str">
            <v>0</v>
          </cell>
          <cell r="AA92" t="str">
            <v>0</v>
          </cell>
        </row>
        <row r="93">
          <cell r="B93" t="str">
            <v>11</v>
          </cell>
          <cell r="C93" t="str">
            <v>091</v>
          </cell>
          <cell r="G93" t="str">
            <v>정초희</v>
          </cell>
          <cell r="H93" t="str">
            <v>여</v>
          </cell>
          <cell r="I93">
            <v>37775</v>
          </cell>
          <cell r="J93" t="str">
            <v>뇌병변</v>
          </cell>
          <cell r="L93">
            <v>6</v>
          </cell>
          <cell r="M93">
            <v>1</v>
          </cell>
          <cell r="N93">
            <v>1</v>
          </cell>
          <cell r="O93" t="str">
            <v>강지숙</v>
          </cell>
          <cell r="P93" t="str">
            <v>인천시</v>
          </cell>
          <cell r="Q93" t="str">
            <v>남구</v>
          </cell>
          <cell r="R93" t="str">
            <v>주안3동</v>
          </cell>
          <cell r="S93" t="str">
            <v>894-36대양아트빌라 203호</v>
          </cell>
          <cell r="T93" t="str">
            <v>032-864-8000</v>
          </cell>
          <cell r="U93" t="str">
            <v>010-7600-8096</v>
          </cell>
          <cell r="V93">
            <v>1</v>
          </cell>
          <cell r="Z93" t="str">
            <v>0</v>
          </cell>
          <cell r="AF93" t="str">
            <v>0</v>
          </cell>
          <cell r="AG93" t="str">
            <v>0</v>
          </cell>
        </row>
        <row r="94">
          <cell r="B94" t="str">
            <v>11</v>
          </cell>
          <cell r="C94" t="str">
            <v>092</v>
          </cell>
          <cell r="G94" t="str">
            <v>박영서</v>
          </cell>
          <cell r="H94" t="str">
            <v>여</v>
          </cell>
          <cell r="I94">
            <v>37276</v>
          </cell>
          <cell r="J94" t="str">
            <v>지적</v>
          </cell>
          <cell r="L94">
            <v>1</v>
          </cell>
          <cell r="M94">
            <v>1</v>
          </cell>
          <cell r="N94">
            <v>0</v>
          </cell>
          <cell r="O94" t="str">
            <v>오미선</v>
          </cell>
          <cell r="P94" t="str">
            <v>인천시</v>
          </cell>
          <cell r="Q94" t="str">
            <v>부평구</v>
          </cell>
          <cell r="R94" t="str">
            <v>갈산동</v>
          </cell>
          <cell r="S94" t="str">
            <v>두산아파트 101동 1206호</v>
          </cell>
          <cell r="T94" t="str">
            <v>010-6211-7044</v>
          </cell>
          <cell r="U94" t="str">
            <v>010-9933-5724</v>
          </cell>
          <cell r="V94">
            <v>2</v>
          </cell>
          <cell r="Z94" t="str">
            <v>0</v>
          </cell>
          <cell r="AD94" t="str">
            <v>0</v>
          </cell>
        </row>
        <row r="95">
          <cell r="B95" t="str">
            <v>11</v>
          </cell>
          <cell r="C95" t="str">
            <v>093</v>
          </cell>
          <cell r="G95" t="str">
            <v>박시우</v>
          </cell>
          <cell r="H95" t="str">
            <v>남</v>
          </cell>
          <cell r="I95">
            <v>40480</v>
          </cell>
          <cell r="J95" t="str">
            <v>미등록</v>
          </cell>
          <cell r="L95" t="str">
            <v>-</v>
          </cell>
          <cell r="M95">
            <v>1</v>
          </cell>
          <cell r="N95">
            <v>0</v>
          </cell>
          <cell r="O95" t="str">
            <v>최희진</v>
          </cell>
          <cell r="P95" t="str">
            <v>인천시</v>
          </cell>
          <cell r="Q95" t="str">
            <v>남동구</v>
          </cell>
          <cell r="R95" t="str">
            <v>구월4동</v>
          </cell>
          <cell r="S95" t="str">
            <v xml:space="preserve"> 349-512 신아빌라 1동 403호</v>
          </cell>
          <cell r="T95" t="str">
            <v>070-7521-9938</v>
          </cell>
          <cell r="U95" t="str">
            <v>010-7170-2655</v>
          </cell>
          <cell r="V95">
            <v>1</v>
          </cell>
          <cell r="AC95" t="str">
            <v>0</v>
          </cell>
          <cell r="AE95" t="str">
            <v>0</v>
          </cell>
        </row>
        <row r="96">
          <cell r="B96" t="str">
            <v>11</v>
          </cell>
          <cell r="C96" t="str">
            <v>094</v>
          </cell>
          <cell r="G96" t="str">
            <v>이지은</v>
          </cell>
          <cell r="H96" t="str">
            <v>여</v>
          </cell>
          <cell r="I96">
            <v>39323</v>
          </cell>
          <cell r="J96" t="str">
            <v>미등록</v>
          </cell>
          <cell r="L96" t="str">
            <v>-</v>
          </cell>
          <cell r="M96">
            <v>1</v>
          </cell>
          <cell r="N96">
            <v>0</v>
          </cell>
          <cell r="O96" t="str">
            <v>유수종</v>
          </cell>
          <cell r="P96" t="str">
            <v>부천시</v>
          </cell>
          <cell r="Q96" t="str">
            <v>원미구</v>
          </cell>
          <cell r="R96" t="str">
            <v>중3동</v>
          </cell>
          <cell r="S96" t="str">
            <v>덕유마을 207동 505호</v>
          </cell>
          <cell r="T96" t="str">
            <v>070-8718-4353</v>
          </cell>
          <cell r="U96" t="str">
            <v>010-5377-3915</v>
          </cell>
          <cell r="V96">
            <v>1</v>
          </cell>
          <cell r="Z96" t="str">
            <v>0</v>
          </cell>
          <cell r="AB96" t="str">
            <v>0</v>
          </cell>
        </row>
        <row r="97">
          <cell r="B97" t="str">
            <v>11</v>
          </cell>
          <cell r="C97" t="str">
            <v>095</v>
          </cell>
          <cell r="G97" t="str">
            <v>이태영</v>
          </cell>
          <cell r="H97" t="str">
            <v>여</v>
          </cell>
          <cell r="I97">
            <v>39344</v>
          </cell>
          <cell r="J97" t="str">
            <v>뇌병변</v>
          </cell>
          <cell r="L97">
            <v>1</v>
          </cell>
          <cell r="M97">
            <v>1</v>
          </cell>
          <cell r="N97">
            <v>0</v>
          </cell>
          <cell r="O97" t="str">
            <v>조한미</v>
          </cell>
          <cell r="P97" t="str">
            <v>인천시</v>
          </cell>
          <cell r="Q97" t="str">
            <v>남동구</v>
          </cell>
          <cell r="R97" t="str">
            <v>간석2동</v>
          </cell>
          <cell r="S97" t="str">
            <v>금호어울림아파트 110동 1506호</v>
          </cell>
          <cell r="T97" t="str">
            <v>032-663-6420</v>
          </cell>
          <cell r="U97" t="str">
            <v>010-3704-7438</v>
          </cell>
          <cell r="V97">
            <v>1</v>
          </cell>
          <cell r="AA97" t="str">
            <v>0</v>
          </cell>
          <cell r="AC97" t="str">
            <v>0</v>
          </cell>
        </row>
        <row r="98">
          <cell r="B98" t="str">
            <v>11</v>
          </cell>
          <cell r="C98" t="str">
            <v>096</v>
          </cell>
          <cell r="G98" t="str">
            <v>박지원</v>
          </cell>
          <cell r="H98" t="str">
            <v>남</v>
          </cell>
          <cell r="I98">
            <v>39143</v>
          </cell>
          <cell r="J98" t="str">
            <v>미등록</v>
          </cell>
          <cell r="L98" t="str">
            <v>-</v>
          </cell>
          <cell r="M98">
            <v>1</v>
          </cell>
          <cell r="N98">
            <v>0</v>
          </cell>
          <cell r="O98" t="str">
            <v>김정은</v>
          </cell>
          <cell r="P98" t="str">
            <v>인천시</v>
          </cell>
          <cell r="Q98" t="str">
            <v>서구</v>
          </cell>
          <cell r="R98" t="str">
            <v>가좌2동</v>
          </cell>
          <cell r="S98" t="str">
            <v>한신휴플러스 105동 2104호</v>
          </cell>
          <cell r="T98" t="str">
            <v>010-5471-4612</v>
          </cell>
          <cell r="U98" t="str">
            <v>010-2287-4022</v>
          </cell>
          <cell r="V98">
            <v>1</v>
          </cell>
          <cell r="Z98" t="str">
            <v>0</v>
          </cell>
          <cell r="AF98" t="str">
            <v>0</v>
          </cell>
          <cell r="AG98" t="str">
            <v>0</v>
          </cell>
        </row>
        <row r="99">
          <cell r="B99" t="str">
            <v>11</v>
          </cell>
          <cell r="C99" t="str">
            <v>097</v>
          </cell>
          <cell r="G99" t="str">
            <v>김민정</v>
          </cell>
          <cell r="H99" t="str">
            <v>여</v>
          </cell>
          <cell r="I99">
            <v>39226</v>
          </cell>
          <cell r="J99" t="str">
            <v>미등록</v>
          </cell>
          <cell r="L99" t="str">
            <v>-</v>
          </cell>
          <cell r="M99">
            <v>1</v>
          </cell>
          <cell r="N99">
            <v>0</v>
          </cell>
          <cell r="O99" t="str">
            <v>노해숙</v>
          </cell>
          <cell r="P99" t="str">
            <v>인천시</v>
          </cell>
          <cell r="Q99" t="str">
            <v>남동구</v>
          </cell>
          <cell r="R99" t="str">
            <v>구월1동</v>
          </cell>
          <cell r="S99" t="str">
            <v>동아아파트 2동 1305호</v>
          </cell>
          <cell r="T99" t="str">
            <v>032-468-8369</v>
          </cell>
          <cell r="U99" t="str">
            <v>011-9775-1216</v>
          </cell>
          <cell r="V99">
            <v>1</v>
          </cell>
          <cell r="Z99" t="str">
            <v>0</v>
          </cell>
          <cell r="AD99" t="str">
            <v>0</v>
          </cell>
        </row>
        <row r="100">
          <cell r="B100" t="str">
            <v>11</v>
          </cell>
          <cell r="C100" t="str">
            <v>098</v>
          </cell>
          <cell r="G100" t="str">
            <v>임채환</v>
          </cell>
          <cell r="H100" t="str">
            <v>남</v>
          </cell>
          <cell r="I100">
            <v>39293</v>
          </cell>
          <cell r="J100" t="str">
            <v>미등록</v>
          </cell>
          <cell r="L100" t="str">
            <v>-</v>
          </cell>
          <cell r="M100">
            <v>1</v>
          </cell>
          <cell r="N100">
            <v>0</v>
          </cell>
          <cell r="O100" t="str">
            <v>이서영</v>
          </cell>
          <cell r="P100" t="str">
            <v>인천시</v>
          </cell>
          <cell r="Q100" t="str">
            <v>남동구</v>
          </cell>
          <cell r="R100" t="str">
            <v>만수2동</v>
          </cell>
          <cell r="S100" t="str">
            <v>향촌휴먼시아 1단지 128동 1802호</v>
          </cell>
          <cell r="T100" t="str">
            <v>032-462-8477</v>
          </cell>
          <cell r="U100" t="str">
            <v>010-2617-8499</v>
          </cell>
          <cell r="V100">
            <v>1</v>
          </cell>
          <cell r="Z100" t="str">
            <v>0</v>
          </cell>
          <cell r="AC100" t="str">
            <v>0</v>
          </cell>
        </row>
        <row r="101">
          <cell r="B101" t="str">
            <v>11</v>
          </cell>
          <cell r="C101" t="str">
            <v>099</v>
          </cell>
          <cell r="G101" t="str">
            <v>이영광</v>
          </cell>
          <cell r="H101" t="str">
            <v>남</v>
          </cell>
          <cell r="I101">
            <v>39217</v>
          </cell>
          <cell r="J101" t="str">
            <v>뇌병변</v>
          </cell>
          <cell r="L101">
            <v>1</v>
          </cell>
          <cell r="M101">
            <v>2</v>
          </cell>
          <cell r="N101">
            <v>0</v>
          </cell>
          <cell r="O101" t="str">
            <v>김진숙</v>
          </cell>
          <cell r="P101" t="str">
            <v>인천시</v>
          </cell>
          <cell r="Q101" t="str">
            <v>남동구</v>
          </cell>
          <cell r="R101" t="str">
            <v>만수6동</v>
          </cell>
          <cell r="S101" t="str">
            <v>주공아파트 903-1007</v>
          </cell>
          <cell r="T101" t="str">
            <v>-</v>
          </cell>
          <cell r="U101" t="str">
            <v>010-8363-2676</v>
          </cell>
          <cell r="V101">
            <v>2</v>
          </cell>
          <cell r="AF101" t="str">
            <v>0</v>
          </cell>
        </row>
        <row r="102">
          <cell r="B102" t="str">
            <v>11</v>
          </cell>
          <cell r="C102" t="str">
            <v>100</v>
          </cell>
          <cell r="G102" t="str">
            <v>이태환</v>
          </cell>
          <cell r="H102" t="str">
            <v>남</v>
          </cell>
          <cell r="I102">
            <v>39552</v>
          </cell>
          <cell r="J102" t="str">
            <v>뇌병변</v>
          </cell>
          <cell r="L102">
            <v>1</v>
          </cell>
          <cell r="M102">
            <v>2</v>
          </cell>
          <cell r="N102">
            <v>0</v>
          </cell>
          <cell r="O102" t="str">
            <v>서정은</v>
          </cell>
          <cell r="P102" t="str">
            <v>인천시</v>
          </cell>
          <cell r="Q102" t="str">
            <v>남동구</v>
          </cell>
          <cell r="R102" t="str">
            <v>구월4동</v>
          </cell>
          <cell r="S102" t="str">
            <v>1273-16 동광빌라 2-302</v>
          </cell>
          <cell r="T102" t="str">
            <v>472-0831</v>
          </cell>
          <cell r="U102" t="str">
            <v>010-6348-0611</v>
          </cell>
          <cell r="V102">
            <v>2</v>
          </cell>
          <cell r="AE102" t="str">
            <v>0</v>
          </cell>
          <cell r="AF102" t="str">
            <v>0</v>
          </cell>
          <cell r="AG102" t="str">
            <v>0</v>
          </cell>
        </row>
        <row r="103">
          <cell r="B103" t="str">
            <v>11</v>
          </cell>
          <cell r="C103" t="str">
            <v>101</v>
          </cell>
          <cell r="G103" t="str">
            <v>백근토</v>
          </cell>
          <cell r="H103" t="str">
            <v>남</v>
          </cell>
          <cell r="I103">
            <v>39411</v>
          </cell>
          <cell r="J103" t="str">
            <v>미등록</v>
          </cell>
          <cell r="L103" t="str">
            <v>-</v>
          </cell>
          <cell r="M103">
            <v>1</v>
          </cell>
          <cell r="N103">
            <v>0</v>
          </cell>
          <cell r="O103" t="str">
            <v>이영경</v>
          </cell>
          <cell r="P103" t="str">
            <v>인천시</v>
          </cell>
          <cell r="Q103" t="str">
            <v>남구</v>
          </cell>
          <cell r="R103" t="str">
            <v>주안2동</v>
          </cell>
          <cell r="S103" t="str">
            <v>594-35 민들레빌리지 301호</v>
          </cell>
          <cell r="T103" t="str">
            <v>070-8291-6662</v>
          </cell>
          <cell r="U103" t="str">
            <v>010-5319-6662</v>
          </cell>
          <cell r="V103">
            <v>1</v>
          </cell>
          <cell r="AA103" t="str">
            <v>0</v>
          </cell>
          <cell r="AC103" t="str">
            <v>0</v>
          </cell>
        </row>
        <row r="104">
          <cell r="B104" t="str">
            <v>11</v>
          </cell>
          <cell r="C104" t="str">
            <v>102</v>
          </cell>
          <cell r="G104" t="str">
            <v>정재훈</v>
          </cell>
          <cell r="H104" t="str">
            <v>남</v>
          </cell>
          <cell r="I104">
            <v>39703</v>
          </cell>
          <cell r="J104" t="str">
            <v>미등록</v>
          </cell>
          <cell r="L104" t="str">
            <v>-</v>
          </cell>
          <cell r="M104">
            <v>1</v>
          </cell>
          <cell r="N104">
            <v>0</v>
          </cell>
          <cell r="O104" t="str">
            <v>박현정</v>
          </cell>
          <cell r="P104" t="str">
            <v>인천시</v>
          </cell>
          <cell r="Q104" t="str">
            <v>남동구</v>
          </cell>
          <cell r="R104" t="str">
            <v>논현동</v>
          </cell>
          <cell r="S104" t="str">
            <v>논현주공 벙마을휴연시아@ 201/406</v>
          </cell>
          <cell r="T104" t="str">
            <v>070-4218-7939</v>
          </cell>
          <cell r="U104" t="str">
            <v>010-5560-7939</v>
          </cell>
          <cell r="V104">
            <v>1</v>
          </cell>
          <cell r="AD104" t="str">
            <v>0</v>
          </cell>
          <cell r="AE104" t="str">
            <v>0</v>
          </cell>
        </row>
        <row r="105">
          <cell r="B105" t="str">
            <v>11</v>
          </cell>
          <cell r="C105" t="str">
            <v>103</v>
          </cell>
          <cell r="G105" t="str">
            <v>신희찬</v>
          </cell>
          <cell r="H105" t="str">
            <v>남</v>
          </cell>
          <cell r="I105">
            <v>39457</v>
          </cell>
          <cell r="J105" t="str">
            <v>미등록</v>
          </cell>
          <cell r="L105" t="str">
            <v>-</v>
          </cell>
          <cell r="M105">
            <v>1</v>
          </cell>
          <cell r="N105">
            <v>0</v>
          </cell>
          <cell r="O105" t="str">
            <v>윤혜진</v>
          </cell>
          <cell r="P105" t="str">
            <v>인천시</v>
          </cell>
          <cell r="Q105" t="str">
            <v>연수구</v>
          </cell>
          <cell r="R105" t="str">
            <v>동춘2동</v>
          </cell>
          <cell r="S105" t="str">
            <v>풍림2차아파트 107/1006</v>
          </cell>
          <cell r="T105" t="str">
            <v>-</v>
          </cell>
          <cell r="U105" t="str">
            <v>018-256-4684</v>
          </cell>
          <cell r="V105">
            <v>1</v>
          </cell>
          <cell r="AC105" t="str">
            <v>0</v>
          </cell>
          <cell r="AD105" t="str">
            <v>0</v>
          </cell>
        </row>
        <row r="106">
          <cell r="B106" t="str">
            <v>11</v>
          </cell>
          <cell r="C106" t="str">
            <v>104</v>
          </cell>
          <cell r="G106" t="str">
            <v>조현서</v>
          </cell>
          <cell r="H106" t="str">
            <v>남</v>
          </cell>
          <cell r="I106">
            <v>40165</v>
          </cell>
          <cell r="J106" t="str">
            <v>미등록</v>
          </cell>
          <cell r="L106" t="str">
            <v>-</v>
          </cell>
          <cell r="M106">
            <v>1</v>
          </cell>
          <cell r="N106">
            <v>0</v>
          </cell>
          <cell r="O106" t="str">
            <v>오세경</v>
          </cell>
          <cell r="P106" t="str">
            <v>인천시</v>
          </cell>
          <cell r="Q106" t="str">
            <v>남동구</v>
          </cell>
          <cell r="R106" t="str">
            <v>구월동</v>
          </cell>
          <cell r="S106" t="str">
            <v>힐스테이트아파트 1507/202</v>
          </cell>
          <cell r="T106" t="str">
            <v>465-7889</v>
          </cell>
          <cell r="U106" t="str">
            <v>010-8750-6015</v>
          </cell>
          <cell r="V106">
            <v>2</v>
          </cell>
          <cell r="AC106" t="str">
            <v>0</v>
          </cell>
        </row>
        <row r="107">
          <cell r="B107" t="str">
            <v>11</v>
          </cell>
          <cell r="C107" t="str">
            <v>105</v>
          </cell>
          <cell r="G107" t="str">
            <v>박시우</v>
          </cell>
          <cell r="H107" t="str">
            <v>남</v>
          </cell>
          <cell r="I107">
            <v>40797</v>
          </cell>
          <cell r="J107" t="str">
            <v>미등록</v>
          </cell>
          <cell r="L107" t="str">
            <v>-</v>
          </cell>
          <cell r="M107">
            <v>2</v>
          </cell>
          <cell r="N107">
            <v>0</v>
          </cell>
          <cell r="O107" t="str">
            <v>박영신</v>
          </cell>
          <cell r="P107" t="str">
            <v>인천시</v>
          </cell>
          <cell r="Q107" t="str">
            <v>남동구</v>
          </cell>
          <cell r="R107" t="str">
            <v>만수2동</v>
          </cell>
          <cell r="S107" t="str">
            <v>향촌마을아파트 121/1703</v>
          </cell>
          <cell r="T107" t="str">
            <v>011-347-6190</v>
          </cell>
          <cell r="U107" t="str">
            <v>010-8714-6196</v>
          </cell>
          <cell r="V107">
            <v>2</v>
          </cell>
        </row>
        <row r="108">
          <cell r="B108" t="str">
            <v>11</v>
          </cell>
          <cell r="C108" t="str">
            <v>106</v>
          </cell>
          <cell r="G108" t="str">
            <v>김가온</v>
          </cell>
          <cell r="H108" t="str">
            <v>남</v>
          </cell>
          <cell r="I108">
            <v>39570</v>
          </cell>
          <cell r="J108" t="str">
            <v>지적</v>
          </cell>
          <cell r="L108">
            <v>1</v>
          </cell>
          <cell r="M108">
            <v>1</v>
          </cell>
          <cell r="N108">
            <v>0</v>
          </cell>
          <cell r="O108" t="str">
            <v>이연경</v>
          </cell>
          <cell r="P108" t="str">
            <v>인천시</v>
          </cell>
          <cell r="Q108" t="str">
            <v>남동구</v>
          </cell>
          <cell r="R108" t="str">
            <v>구월1동</v>
          </cell>
          <cell r="S108" t="str">
            <v>1216-20 세정빌라 A동 301호</v>
          </cell>
          <cell r="T108" t="str">
            <v>070-7521-3021</v>
          </cell>
          <cell r="U108" t="str">
            <v>010-4125-0502</v>
          </cell>
          <cell r="V108">
            <v>2</v>
          </cell>
          <cell r="AA108" t="str">
            <v>0</v>
          </cell>
          <cell r="AF108" t="str">
            <v>0</v>
          </cell>
          <cell r="AG108" t="str">
            <v>0</v>
          </cell>
        </row>
        <row r="109">
          <cell r="B109" t="str">
            <v>11</v>
          </cell>
          <cell r="C109" t="str">
            <v>107</v>
          </cell>
          <cell r="G109" t="str">
            <v>김태희</v>
          </cell>
          <cell r="H109" t="str">
            <v>여</v>
          </cell>
          <cell r="I109">
            <v>38977</v>
          </cell>
          <cell r="J109" t="str">
            <v>자폐성</v>
          </cell>
          <cell r="L109">
            <v>1</v>
          </cell>
          <cell r="M109">
            <v>2</v>
          </cell>
          <cell r="N109">
            <v>0</v>
          </cell>
          <cell r="O109" t="str">
            <v>김숙희</v>
          </cell>
          <cell r="P109" t="str">
            <v>인천시</v>
          </cell>
          <cell r="Q109" t="str">
            <v>남동구</v>
          </cell>
          <cell r="R109" t="str">
            <v>만수3동</v>
          </cell>
          <cell r="S109" t="str">
            <v>884-125 포스트산호마을 101/703</v>
          </cell>
          <cell r="T109" t="str">
            <v>462-5007</v>
          </cell>
          <cell r="U109" t="str">
            <v>010-2298-8200</v>
          </cell>
          <cell r="V109">
            <v>2</v>
          </cell>
          <cell r="AB109" t="str">
            <v>0</v>
          </cell>
          <cell r="AC109" t="str">
            <v>0</v>
          </cell>
        </row>
        <row r="110">
          <cell r="B110" t="str">
            <v>11</v>
          </cell>
          <cell r="C110" t="str">
            <v>108</v>
          </cell>
          <cell r="G110" t="str">
            <v>이수찬</v>
          </cell>
          <cell r="H110" t="str">
            <v>남</v>
          </cell>
          <cell r="I110">
            <v>38797</v>
          </cell>
          <cell r="J110" t="str">
            <v>지적</v>
          </cell>
          <cell r="L110">
            <v>3</v>
          </cell>
          <cell r="M110">
            <v>2</v>
          </cell>
          <cell r="N110">
            <v>0</v>
          </cell>
          <cell r="O110" t="str">
            <v>서미나</v>
          </cell>
          <cell r="P110" t="str">
            <v>인천시</v>
          </cell>
          <cell r="Q110" t="str">
            <v>남동구</v>
          </cell>
          <cell r="R110" t="str">
            <v>구월1동</v>
          </cell>
          <cell r="S110" t="str">
            <v>팬더아파트 6/1103</v>
          </cell>
          <cell r="T110" t="str">
            <v>472-5990</v>
          </cell>
          <cell r="U110" t="str">
            <v>019-497-0224</v>
          </cell>
          <cell r="V110">
            <v>2</v>
          </cell>
          <cell r="AA110" t="str">
            <v>0</v>
          </cell>
          <cell r="AC110" t="str">
            <v>0</v>
          </cell>
        </row>
        <row r="111">
          <cell r="B111" t="str">
            <v>11</v>
          </cell>
          <cell r="C111" t="str">
            <v>109</v>
          </cell>
          <cell r="G111" t="str">
            <v>박두현</v>
          </cell>
          <cell r="H111" t="str">
            <v>남</v>
          </cell>
          <cell r="I111">
            <v>38573</v>
          </cell>
          <cell r="J111" t="str">
            <v>지적</v>
          </cell>
          <cell r="L111">
            <v>3</v>
          </cell>
          <cell r="M111">
            <v>2</v>
          </cell>
          <cell r="N111">
            <v>0</v>
          </cell>
          <cell r="O111" t="str">
            <v>임양희</v>
          </cell>
          <cell r="P111" t="str">
            <v>인천시</v>
          </cell>
          <cell r="Q111" t="str">
            <v>남동구</v>
          </cell>
          <cell r="R111" t="str">
            <v>구월1동</v>
          </cell>
          <cell r="S111" t="str">
            <v>1228-22 청호렉스빌 203호</v>
          </cell>
          <cell r="T111" t="str">
            <v>468-5865</v>
          </cell>
          <cell r="U111" t="str">
            <v>010-8768-4747</v>
          </cell>
          <cell r="V111">
            <v>2</v>
          </cell>
          <cell r="AB111" t="str">
            <v>0</v>
          </cell>
          <cell r="AC111" t="str">
            <v>0</v>
          </cell>
        </row>
        <row r="112">
          <cell r="B112" t="str">
            <v>11</v>
          </cell>
          <cell r="C112" t="str">
            <v>110</v>
          </cell>
          <cell r="G112" t="str">
            <v>이호영</v>
          </cell>
          <cell r="H112" t="str">
            <v>남</v>
          </cell>
          <cell r="I112">
            <v>38384</v>
          </cell>
          <cell r="J112" t="str">
            <v>지적</v>
          </cell>
          <cell r="L112">
            <v>3</v>
          </cell>
          <cell r="M112">
            <v>2</v>
          </cell>
          <cell r="N112">
            <v>0</v>
          </cell>
          <cell r="O112" t="str">
            <v>진종희</v>
          </cell>
          <cell r="P112" t="str">
            <v>인천시</v>
          </cell>
          <cell r="Q112" t="str">
            <v>남동구</v>
          </cell>
          <cell r="R112" t="str">
            <v>만수2동</v>
          </cell>
          <cell r="S112" t="str">
            <v>정광아파트 가동 511호</v>
          </cell>
          <cell r="T112" t="str">
            <v>010-6243-8312</v>
          </cell>
          <cell r="U112" t="str">
            <v>010-6244-8312</v>
          </cell>
          <cell r="V112">
            <v>2</v>
          </cell>
          <cell r="AA112" t="str">
            <v>0</v>
          </cell>
          <cell r="AD112" t="str">
            <v>0</v>
          </cell>
        </row>
        <row r="113">
          <cell r="B113" t="str">
            <v>11</v>
          </cell>
          <cell r="C113" t="str">
            <v>111</v>
          </cell>
          <cell r="G113" t="str">
            <v>지무진</v>
          </cell>
          <cell r="H113" t="str">
            <v>남</v>
          </cell>
          <cell r="I113">
            <v>38081</v>
          </cell>
          <cell r="J113" t="str">
            <v>뇌병변</v>
          </cell>
          <cell r="L113">
            <v>1</v>
          </cell>
          <cell r="M113">
            <v>2</v>
          </cell>
          <cell r="N113">
            <v>0</v>
          </cell>
          <cell r="O113" t="str">
            <v>장중현</v>
          </cell>
          <cell r="P113" t="str">
            <v>인천시</v>
          </cell>
          <cell r="Q113" t="str">
            <v>남동구</v>
          </cell>
          <cell r="R113" t="str">
            <v>옥련동</v>
          </cell>
          <cell r="S113" t="str">
            <v>634-1 삼성아파트 2/1909</v>
          </cell>
          <cell r="T113" t="str">
            <v>252-1704</v>
          </cell>
          <cell r="U113" t="str">
            <v>010-9048-8031</v>
          </cell>
          <cell r="V113">
            <v>2</v>
          </cell>
          <cell r="AB113" t="str">
            <v>0</v>
          </cell>
          <cell r="AD113" t="str">
            <v>0</v>
          </cell>
        </row>
        <row r="114">
          <cell r="B114" t="str">
            <v>11</v>
          </cell>
          <cell r="C114" t="str">
            <v>112</v>
          </cell>
          <cell r="G114" t="str">
            <v>박해송</v>
          </cell>
          <cell r="H114" t="str">
            <v>여</v>
          </cell>
          <cell r="I114">
            <v>40122</v>
          </cell>
          <cell r="J114" t="str">
            <v>미등록</v>
          </cell>
          <cell r="L114" t="str">
            <v>-</v>
          </cell>
          <cell r="M114">
            <v>1</v>
          </cell>
          <cell r="N114">
            <v>0</v>
          </cell>
          <cell r="O114" t="str">
            <v>박관영</v>
          </cell>
          <cell r="P114" t="str">
            <v>인천시</v>
          </cell>
          <cell r="Q114" t="str">
            <v>부평구</v>
          </cell>
          <cell r="R114" t="str">
            <v>부평2동</v>
          </cell>
          <cell r="S114" t="str">
            <v>760-198 3층</v>
          </cell>
          <cell r="T114" t="str">
            <v>330-3217</v>
          </cell>
          <cell r="U114" t="str">
            <v>017-218-0327</v>
          </cell>
          <cell r="V114">
            <v>1</v>
          </cell>
          <cell r="AC114" t="str">
            <v>0</v>
          </cell>
          <cell r="AF114" t="str">
            <v>0</v>
          </cell>
          <cell r="AG114" t="str">
            <v>0</v>
          </cell>
        </row>
        <row r="115">
          <cell r="B115" t="str">
            <v>11</v>
          </cell>
          <cell r="C115" t="str">
            <v>113</v>
          </cell>
          <cell r="G115" t="str">
            <v>임수림</v>
          </cell>
          <cell r="H115" t="str">
            <v>여</v>
          </cell>
          <cell r="I115">
            <v>37636</v>
          </cell>
          <cell r="J115" t="str">
            <v>뇌병변/지적</v>
          </cell>
          <cell r="L115">
            <v>1</v>
          </cell>
          <cell r="M115">
            <v>1</v>
          </cell>
          <cell r="N115">
            <v>0</v>
          </cell>
          <cell r="O115" t="str">
            <v>김재겸</v>
          </cell>
          <cell r="P115" t="str">
            <v>인천시</v>
          </cell>
          <cell r="Q115" t="str">
            <v>남동구</v>
          </cell>
          <cell r="R115" t="str">
            <v>만수2동</v>
          </cell>
          <cell r="S115" t="str">
            <v>1-46</v>
          </cell>
          <cell r="T115" t="str">
            <v>467-3984</v>
          </cell>
          <cell r="U115" t="str">
            <v>010-4945-0206</v>
          </cell>
          <cell r="V115">
            <v>2</v>
          </cell>
          <cell r="AD115" t="str">
            <v>0</v>
          </cell>
          <cell r="AF115" t="str">
            <v>0</v>
          </cell>
        </row>
        <row r="116">
          <cell r="B116" t="str">
            <v>11</v>
          </cell>
          <cell r="C116" t="str">
            <v>114</v>
          </cell>
          <cell r="G116" t="str">
            <v>강은혜</v>
          </cell>
          <cell r="H116" t="str">
            <v>여</v>
          </cell>
          <cell r="I116">
            <v>40025</v>
          </cell>
          <cell r="J116" t="str">
            <v>미등록</v>
          </cell>
          <cell r="L116" t="str">
            <v>-</v>
          </cell>
          <cell r="M116">
            <v>1</v>
          </cell>
          <cell r="N116">
            <v>0</v>
          </cell>
          <cell r="O116" t="str">
            <v>임진경</v>
          </cell>
          <cell r="P116" t="str">
            <v>인천시</v>
          </cell>
          <cell r="Q116" t="str">
            <v>남동구</v>
          </cell>
          <cell r="R116" t="str">
            <v>구월4동</v>
          </cell>
          <cell r="S116" t="str">
            <v>1301-202호</v>
          </cell>
          <cell r="T116" t="str">
            <v>010-5882-8870</v>
          </cell>
          <cell r="U116" t="str">
            <v>010-3338-4163</v>
          </cell>
          <cell r="V116">
            <v>2</v>
          </cell>
        </row>
        <row r="117">
          <cell r="B117" t="str">
            <v>11</v>
          </cell>
          <cell r="C117" t="str">
            <v>115</v>
          </cell>
          <cell r="G117" t="str">
            <v>손호림</v>
          </cell>
          <cell r="H117" t="str">
            <v>여</v>
          </cell>
          <cell r="I117">
            <v>37473</v>
          </cell>
          <cell r="J117" t="str">
            <v>자폐성</v>
          </cell>
          <cell r="L117">
            <v>1</v>
          </cell>
          <cell r="M117">
            <v>1</v>
          </cell>
          <cell r="N117">
            <v>1</v>
          </cell>
          <cell r="O117" t="str">
            <v>장다연</v>
          </cell>
          <cell r="P117" t="str">
            <v>인천시</v>
          </cell>
          <cell r="Q117" t="str">
            <v>남동구</v>
          </cell>
          <cell r="R117" t="str">
            <v xml:space="preserve">만수6동 </v>
          </cell>
          <cell r="S117" t="str">
            <v>1039-5 굿모닝빌라 802호</v>
          </cell>
          <cell r="T117" t="str">
            <v>010-5299-1782</v>
          </cell>
          <cell r="U117" t="str">
            <v>010-8613-1782</v>
          </cell>
          <cell r="V117">
            <v>2</v>
          </cell>
          <cell r="Z117" t="str">
            <v>0</v>
          </cell>
          <cell r="AD117" t="str">
            <v>0</v>
          </cell>
        </row>
        <row r="118">
          <cell r="B118" t="str">
            <v>11</v>
          </cell>
          <cell r="C118" t="str">
            <v>116</v>
          </cell>
          <cell r="G118" t="str">
            <v>신지원</v>
          </cell>
          <cell r="H118" t="str">
            <v>남</v>
          </cell>
          <cell r="I118">
            <v>37993</v>
          </cell>
          <cell r="J118" t="str">
            <v>지적</v>
          </cell>
          <cell r="L118">
            <v>2</v>
          </cell>
          <cell r="M118">
            <v>2</v>
          </cell>
          <cell r="N118">
            <v>0</v>
          </cell>
          <cell r="O118" t="str">
            <v>김현숙</v>
          </cell>
          <cell r="P118" t="str">
            <v>인천시</v>
          </cell>
          <cell r="Q118" t="str">
            <v>남동구</v>
          </cell>
          <cell r="R118" t="str">
            <v>만수2동</v>
          </cell>
          <cell r="S118" t="str">
            <v>향촌휴먼시아@ 110/1803</v>
          </cell>
          <cell r="T118" t="str">
            <v>524-0119</v>
          </cell>
          <cell r="U118" t="str">
            <v>010-8868-1477</v>
          </cell>
          <cell r="V118">
            <v>2</v>
          </cell>
          <cell r="Z118" t="str">
            <v>0</v>
          </cell>
          <cell r="AC118" t="str">
            <v>0</v>
          </cell>
        </row>
        <row r="119">
          <cell r="B119" t="str">
            <v>11</v>
          </cell>
          <cell r="C119" t="str">
            <v>117</v>
          </cell>
          <cell r="G119" t="str">
            <v>이서연</v>
          </cell>
          <cell r="H119" t="str">
            <v>여</v>
          </cell>
          <cell r="I119">
            <v>39294</v>
          </cell>
          <cell r="J119" t="str">
            <v>뇌병변</v>
          </cell>
          <cell r="L119">
            <v>1</v>
          </cell>
          <cell r="M119">
            <v>2</v>
          </cell>
          <cell r="N119">
            <v>0</v>
          </cell>
          <cell r="O119" t="str">
            <v>민정해</v>
          </cell>
          <cell r="P119" t="str">
            <v xml:space="preserve">인천시 </v>
          </cell>
          <cell r="Q119" t="str">
            <v xml:space="preserve">남동구 </v>
          </cell>
          <cell r="R119" t="str">
            <v>구월동</v>
          </cell>
          <cell r="S119" t="str">
            <v>힐스테이트@ 1504/1304</v>
          </cell>
          <cell r="T119" t="str">
            <v>464-9529</v>
          </cell>
          <cell r="U119" t="str">
            <v>010-7224-9529</v>
          </cell>
          <cell r="V119">
            <v>2</v>
          </cell>
          <cell r="AC119" t="str">
            <v>0</v>
          </cell>
          <cell r="AD119" t="str">
            <v>0</v>
          </cell>
        </row>
        <row r="120">
          <cell r="B120" t="str">
            <v>11</v>
          </cell>
          <cell r="C120" t="str">
            <v>118</v>
          </cell>
          <cell r="G120" t="str">
            <v>박진성</v>
          </cell>
          <cell r="H120" t="str">
            <v>남</v>
          </cell>
          <cell r="I120">
            <v>39271</v>
          </cell>
          <cell r="J120" t="str">
            <v>지적</v>
          </cell>
          <cell r="L120">
            <v>1</v>
          </cell>
          <cell r="M120">
            <v>2</v>
          </cell>
          <cell r="N120">
            <v>0</v>
          </cell>
          <cell r="O120" t="str">
            <v>고윤희</v>
          </cell>
          <cell r="P120" t="str">
            <v>인천시</v>
          </cell>
          <cell r="Q120" t="str">
            <v>부평구</v>
          </cell>
          <cell r="R120" t="str">
            <v xml:space="preserve">부평2동 </v>
          </cell>
          <cell r="S120" t="str">
            <v>767-205 삼성탑스빌 202호</v>
          </cell>
          <cell r="T120" t="str">
            <v>010-6425-9813</v>
          </cell>
          <cell r="U120" t="str">
            <v>010-2618-3501</v>
          </cell>
          <cell r="V120">
            <v>1</v>
          </cell>
          <cell r="Z120" t="str">
            <v>0</v>
          </cell>
          <cell r="AD120" t="str">
            <v>0</v>
          </cell>
        </row>
        <row r="121">
          <cell r="B121" t="str">
            <v>11</v>
          </cell>
          <cell r="C121" t="str">
            <v>119</v>
          </cell>
          <cell r="G121" t="str">
            <v>남상현</v>
          </cell>
          <cell r="H121" t="str">
            <v>남</v>
          </cell>
          <cell r="I121">
            <v>39333</v>
          </cell>
          <cell r="J121" t="str">
            <v>자폐성</v>
          </cell>
          <cell r="L121">
            <v>2</v>
          </cell>
          <cell r="M121">
            <v>2</v>
          </cell>
          <cell r="N121">
            <v>0</v>
          </cell>
          <cell r="O121" t="str">
            <v>김현조</v>
          </cell>
          <cell r="P121" t="str">
            <v>인천시</v>
          </cell>
          <cell r="Q121" t="str">
            <v xml:space="preserve">계양구 </v>
          </cell>
          <cell r="R121" t="str">
            <v>귤현동</v>
          </cell>
          <cell r="S121" t="str">
            <v>511-1 스페이스빌 203호</v>
          </cell>
          <cell r="T121" t="str">
            <v>010-7674-7704</v>
          </cell>
          <cell r="U121" t="str">
            <v>010-3748-7251</v>
          </cell>
          <cell r="V121">
            <v>1</v>
          </cell>
          <cell r="Z121" t="str">
            <v>0</v>
          </cell>
          <cell r="AD121" t="str">
            <v>0</v>
          </cell>
        </row>
        <row r="122">
          <cell r="B122" t="str">
            <v>11</v>
          </cell>
          <cell r="C122" t="str">
            <v>120</v>
          </cell>
          <cell r="G122" t="str">
            <v>남정수</v>
          </cell>
          <cell r="H122" t="str">
            <v>남</v>
          </cell>
          <cell r="I122">
            <v>37967</v>
          </cell>
          <cell r="J122" t="str">
            <v>뇌병변/지적</v>
          </cell>
          <cell r="L122">
            <v>3</v>
          </cell>
          <cell r="M122">
            <v>2</v>
          </cell>
          <cell r="N122">
            <v>0</v>
          </cell>
          <cell r="O122" t="str">
            <v>김길남</v>
          </cell>
          <cell r="P122" t="str">
            <v xml:space="preserve">인천시 </v>
          </cell>
          <cell r="Q122" t="str">
            <v xml:space="preserve">남동구 </v>
          </cell>
          <cell r="R122" t="str">
            <v>논현동</v>
          </cell>
          <cell r="S122" t="str">
            <v>논현주공 B단지 1302/1904</v>
          </cell>
          <cell r="T122" t="str">
            <v>446-6007</v>
          </cell>
          <cell r="U122" t="str">
            <v>010-3892-5956</v>
          </cell>
          <cell r="V122">
            <v>2</v>
          </cell>
          <cell r="AA122" t="str">
            <v>0</v>
          </cell>
          <cell r="AD122" t="str">
            <v>0</v>
          </cell>
        </row>
        <row r="123">
          <cell r="B123" t="str">
            <v>11</v>
          </cell>
          <cell r="C123" t="str">
            <v>121</v>
          </cell>
          <cell r="G123" t="str">
            <v>이주성</v>
          </cell>
          <cell r="H123" t="str">
            <v>남</v>
          </cell>
          <cell r="I123">
            <v>38541</v>
          </cell>
          <cell r="J123" t="str">
            <v>뇌병변</v>
          </cell>
          <cell r="L123">
            <v>1</v>
          </cell>
          <cell r="M123">
            <v>1</v>
          </cell>
          <cell r="N123">
            <v>0</v>
          </cell>
          <cell r="O123" t="str">
            <v>김보경</v>
          </cell>
          <cell r="P123" t="str">
            <v>경기도</v>
          </cell>
          <cell r="Q123" t="str">
            <v xml:space="preserve">시흥시 </v>
          </cell>
          <cell r="R123" t="str">
            <v>대야동</v>
          </cell>
          <cell r="S123" t="str">
            <v>547 청구@ 204/1402</v>
          </cell>
          <cell r="T123" t="str">
            <v>031-311-0231</v>
          </cell>
          <cell r="U123" t="str">
            <v>010-5295-9319</v>
          </cell>
          <cell r="V123">
            <v>2</v>
          </cell>
          <cell r="AA123" t="str">
            <v>0</v>
          </cell>
          <cell r="AG123" t="str">
            <v>0</v>
          </cell>
        </row>
        <row r="124">
          <cell r="B124" t="str">
            <v>11</v>
          </cell>
          <cell r="C124" t="str">
            <v>122</v>
          </cell>
          <cell r="G124" t="str">
            <v>문정인</v>
          </cell>
          <cell r="H124" t="str">
            <v>여</v>
          </cell>
          <cell r="I124">
            <v>37554</v>
          </cell>
          <cell r="J124" t="str">
            <v>뇌병변</v>
          </cell>
          <cell r="L124">
            <v>1</v>
          </cell>
          <cell r="M124">
            <v>1</v>
          </cell>
          <cell r="N124">
            <v>0</v>
          </cell>
          <cell r="O124" t="str">
            <v>조다영</v>
          </cell>
          <cell r="P124" t="str">
            <v>인천시</v>
          </cell>
          <cell r="Q124" t="str">
            <v>남동구</v>
          </cell>
          <cell r="R124" t="str">
            <v xml:space="preserve">서창동 </v>
          </cell>
          <cell r="S124" t="str">
            <v>임광그대가@ 110/401</v>
          </cell>
          <cell r="T124" t="str">
            <v>032-462-1784</v>
          </cell>
          <cell r="U124" t="str">
            <v>010-2584-1784</v>
          </cell>
          <cell r="V124">
            <v>1</v>
          </cell>
          <cell r="AD124" t="str">
            <v>0</v>
          </cell>
          <cell r="AF124" t="str">
            <v>0</v>
          </cell>
          <cell r="AG124" t="str">
            <v>0</v>
          </cell>
        </row>
        <row r="125">
          <cell r="B125" t="str">
            <v>11</v>
          </cell>
          <cell r="C125" t="str">
            <v>123</v>
          </cell>
          <cell r="G125" t="str">
            <v>최민서</v>
          </cell>
          <cell r="H125" t="str">
            <v>여</v>
          </cell>
          <cell r="I125">
            <v>38950</v>
          </cell>
          <cell r="J125" t="str">
            <v>미등록</v>
          </cell>
          <cell r="L125" t="str">
            <v>-</v>
          </cell>
          <cell r="M125">
            <v>1</v>
          </cell>
          <cell r="N125">
            <v>0</v>
          </cell>
          <cell r="O125" t="str">
            <v>이은진</v>
          </cell>
          <cell r="P125" t="str">
            <v>인천시</v>
          </cell>
          <cell r="Q125" t="str">
            <v>남동구</v>
          </cell>
          <cell r="R125" t="str">
            <v>구월2동</v>
          </cell>
          <cell r="S125" t="str">
            <v>롯데캐슬@ 2404/103</v>
          </cell>
          <cell r="T125" t="str">
            <v>070-4064-0037</v>
          </cell>
          <cell r="U125" t="str">
            <v>010-2205-8525</v>
          </cell>
          <cell r="V125">
            <v>1</v>
          </cell>
          <cell r="AB125" t="str">
            <v>0</v>
          </cell>
          <cell r="AC125" t="str">
            <v>0</v>
          </cell>
        </row>
        <row r="126">
          <cell r="B126" t="str">
            <v>11</v>
          </cell>
          <cell r="C126" t="str">
            <v>124</v>
          </cell>
          <cell r="G126" t="str">
            <v>안태영</v>
          </cell>
          <cell r="H126" t="str">
            <v>남</v>
          </cell>
          <cell r="I126">
            <v>38591</v>
          </cell>
          <cell r="J126" t="str">
            <v>지적/뇌병변</v>
          </cell>
          <cell r="L126">
            <v>3</v>
          </cell>
          <cell r="M126">
            <v>1</v>
          </cell>
          <cell r="N126">
            <v>0</v>
          </cell>
          <cell r="O126" t="str">
            <v>김소연</v>
          </cell>
          <cell r="P126" t="str">
            <v>인천시</v>
          </cell>
          <cell r="Q126" t="str">
            <v xml:space="preserve">남구 </v>
          </cell>
          <cell r="R126" t="str">
            <v xml:space="preserve">주안3동 </v>
          </cell>
          <cell r="S126" t="str">
            <v>1420-9 5층 2호</v>
          </cell>
          <cell r="T126" t="str">
            <v>010-3425-6393</v>
          </cell>
          <cell r="U126" t="str">
            <v>-</v>
          </cell>
          <cell r="V126">
            <v>1</v>
          </cell>
          <cell r="Z126" t="str">
            <v>0</v>
          </cell>
          <cell r="AD126" t="str">
            <v>0</v>
          </cell>
        </row>
        <row r="127">
          <cell r="B127" t="str">
            <v>11</v>
          </cell>
          <cell r="C127" t="str">
            <v>125</v>
          </cell>
          <cell r="G127" t="str">
            <v>김찬영</v>
          </cell>
          <cell r="H127" t="str">
            <v>남</v>
          </cell>
          <cell r="I127">
            <v>40531</v>
          </cell>
          <cell r="J127" t="str">
            <v>미등록</v>
          </cell>
          <cell r="L127" t="str">
            <v>-</v>
          </cell>
          <cell r="M127">
            <v>1</v>
          </cell>
          <cell r="N127">
            <v>0</v>
          </cell>
          <cell r="O127" t="str">
            <v>최진이</v>
          </cell>
          <cell r="P127" t="str">
            <v>인천시</v>
          </cell>
          <cell r="Q127" t="str">
            <v>남동구</v>
          </cell>
          <cell r="R127" t="str">
            <v>논현동</v>
          </cell>
          <cell r="S127" t="str">
            <v>푸르매마을@ 1306/905</v>
          </cell>
          <cell r="T127" t="str">
            <v>010-9704-1664</v>
          </cell>
          <cell r="U127" t="str">
            <v>010-9703-1664</v>
          </cell>
          <cell r="V127">
            <v>1</v>
          </cell>
          <cell r="AE127" t="str">
            <v>0</v>
          </cell>
          <cell r="AF127" t="str">
            <v>0</v>
          </cell>
          <cell r="AG127" t="str">
            <v>0</v>
          </cell>
        </row>
        <row r="128">
          <cell r="B128" t="str">
            <v>11</v>
          </cell>
          <cell r="C128" t="str">
            <v>126</v>
          </cell>
          <cell r="G128" t="str">
            <v>최두경</v>
          </cell>
          <cell r="H128" t="str">
            <v>남</v>
          </cell>
          <cell r="I128">
            <v>37894</v>
          </cell>
          <cell r="J128" t="str">
            <v>지적</v>
          </cell>
          <cell r="L128">
            <v>3</v>
          </cell>
          <cell r="M128">
            <v>1</v>
          </cell>
          <cell r="N128">
            <v>0</v>
          </cell>
          <cell r="O128" t="str">
            <v>이슬가</v>
          </cell>
          <cell r="P128" t="str">
            <v>인천시</v>
          </cell>
          <cell r="Q128" t="str">
            <v>부평구</v>
          </cell>
          <cell r="R128" t="str">
            <v>부개2동</v>
          </cell>
          <cell r="S128" t="str">
            <v>95-2 백조@ 바동 102호</v>
          </cell>
          <cell r="T128" t="str">
            <v>506-0587</v>
          </cell>
          <cell r="U128" t="str">
            <v>010-2345-1561</v>
          </cell>
          <cell r="V128">
            <v>1</v>
          </cell>
          <cell r="Z128" t="str">
            <v>0</v>
          </cell>
          <cell r="AA128" t="str">
            <v>0</v>
          </cell>
        </row>
        <row r="129">
          <cell r="B129" t="str">
            <v>11</v>
          </cell>
          <cell r="C129" t="str">
            <v>127</v>
          </cell>
          <cell r="G129" t="str">
            <v>고하경</v>
          </cell>
          <cell r="H129" t="str">
            <v>여</v>
          </cell>
          <cell r="I129">
            <v>38517</v>
          </cell>
          <cell r="J129" t="str">
            <v>뇌병변</v>
          </cell>
          <cell r="L129">
            <v>1</v>
          </cell>
          <cell r="M129">
            <v>2</v>
          </cell>
          <cell r="N129">
            <v>0</v>
          </cell>
          <cell r="O129" t="str">
            <v>이은주</v>
          </cell>
          <cell r="P129" t="str">
            <v>인천시</v>
          </cell>
          <cell r="Q129" t="str">
            <v>남동구</v>
          </cell>
          <cell r="R129" t="str">
            <v>구월2동</v>
          </cell>
          <cell r="S129" t="str">
            <v>현대힐스테이트 1508동 402호</v>
          </cell>
          <cell r="T129" t="str">
            <v>032-547-1290</v>
          </cell>
          <cell r="U129" t="str">
            <v>010-2604-1290</v>
          </cell>
          <cell r="V129">
            <v>2</v>
          </cell>
          <cell r="AA129" t="str">
            <v>0</v>
          </cell>
          <cell r="AF129" t="str">
            <v>0</v>
          </cell>
        </row>
        <row r="130">
          <cell r="B130" t="str">
            <v>11</v>
          </cell>
          <cell r="C130" t="str">
            <v>128</v>
          </cell>
          <cell r="G130" t="str">
            <v>임규현</v>
          </cell>
          <cell r="H130" t="str">
            <v>남</v>
          </cell>
          <cell r="I130">
            <v>38837</v>
          </cell>
          <cell r="J130" t="str">
            <v>미등록</v>
          </cell>
          <cell r="L130" t="str">
            <v>-</v>
          </cell>
          <cell r="M130">
            <v>2</v>
          </cell>
          <cell r="N130">
            <v>0</v>
          </cell>
          <cell r="O130" t="str">
            <v>양은이</v>
          </cell>
          <cell r="P130" t="str">
            <v>인천시</v>
          </cell>
          <cell r="Q130" t="str">
            <v>남동구</v>
          </cell>
          <cell r="R130" t="str">
            <v>구월동</v>
          </cell>
          <cell r="S130" t="str">
            <v>롯데캐슬 2302동 306호</v>
          </cell>
          <cell r="T130" t="str">
            <v>010-8774-7791</v>
          </cell>
          <cell r="U130" t="str">
            <v>-</v>
          </cell>
          <cell r="V130">
            <v>1</v>
          </cell>
          <cell r="AG130" t="str">
            <v>0</v>
          </cell>
        </row>
        <row r="131">
          <cell r="B131" t="str">
            <v>11</v>
          </cell>
          <cell r="C131" t="str">
            <v>129</v>
          </cell>
          <cell r="G131" t="str">
            <v>황현성</v>
          </cell>
          <cell r="H131" t="str">
            <v>남</v>
          </cell>
          <cell r="I131">
            <v>39379</v>
          </cell>
          <cell r="J131" t="str">
            <v>뇌병변</v>
          </cell>
          <cell r="L131">
            <v>2</v>
          </cell>
          <cell r="M131">
            <v>2</v>
          </cell>
          <cell r="N131">
            <v>0</v>
          </cell>
          <cell r="O131" t="str">
            <v>전혜숙</v>
          </cell>
          <cell r="P131" t="str">
            <v>인천시</v>
          </cell>
          <cell r="Q131" t="str">
            <v>남동구</v>
          </cell>
          <cell r="R131" t="str">
            <v>간석2동</v>
          </cell>
          <cell r="S131" t="str">
            <v>938-1 어울림@ 106동 103호</v>
          </cell>
          <cell r="T131" t="str">
            <v>010-7940-2700</v>
          </cell>
          <cell r="U131" t="str">
            <v>010-8999-2700</v>
          </cell>
          <cell r="V131">
            <v>2</v>
          </cell>
          <cell r="Z131" t="str">
            <v>0</v>
          </cell>
          <cell r="AF131" t="str">
            <v>0</v>
          </cell>
          <cell r="AG131" t="str">
            <v>0</v>
          </cell>
        </row>
        <row r="132">
          <cell r="B132" t="str">
            <v>11</v>
          </cell>
          <cell r="C132" t="str">
            <v>130</v>
          </cell>
          <cell r="G132" t="str">
            <v>오병훈</v>
          </cell>
          <cell r="H132" t="str">
            <v>남</v>
          </cell>
          <cell r="I132">
            <v>39359</v>
          </cell>
          <cell r="J132" t="str">
            <v>지적</v>
          </cell>
          <cell r="L132">
            <v>3</v>
          </cell>
          <cell r="M132">
            <v>2</v>
          </cell>
          <cell r="N132">
            <v>0</v>
          </cell>
          <cell r="O132" t="str">
            <v>정은선</v>
          </cell>
          <cell r="P132" t="str">
            <v>인천시</v>
          </cell>
          <cell r="Q132" t="str">
            <v>남동구</v>
          </cell>
          <cell r="R132" t="str">
            <v>논현동</v>
          </cell>
          <cell r="S132" t="str">
            <v>608-6</v>
          </cell>
          <cell r="T132" t="str">
            <v>032-425-9190</v>
          </cell>
          <cell r="U132" t="str">
            <v>010-7756-9190</v>
          </cell>
          <cell r="V132">
            <v>2</v>
          </cell>
          <cell r="AC132" t="str">
            <v>0</v>
          </cell>
          <cell r="AD132" t="str">
            <v>0</v>
          </cell>
        </row>
        <row r="133">
          <cell r="B133" t="str">
            <v>11</v>
          </cell>
          <cell r="C133" t="str">
            <v>131</v>
          </cell>
          <cell r="G133" t="str">
            <v>김시완</v>
          </cell>
          <cell r="H133" t="str">
            <v>남</v>
          </cell>
          <cell r="I133">
            <v>39824</v>
          </cell>
          <cell r="M133">
            <v>2</v>
          </cell>
          <cell r="O133" t="str">
            <v>민은실</v>
          </cell>
          <cell r="P133" t="str">
            <v>인천시</v>
          </cell>
          <cell r="Q133" t="str">
            <v>남동구</v>
          </cell>
          <cell r="R133" t="str">
            <v>만수4동</v>
          </cell>
          <cell r="S133" t="str">
            <v>주공@ 210동 702호</v>
          </cell>
          <cell r="T133" t="str">
            <v>010-4707-7481</v>
          </cell>
          <cell r="U133" t="str">
            <v>010-3216-1258</v>
          </cell>
          <cell r="V133">
            <v>1</v>
          </cell>
          <cell r="AC133" t="str">
            <v>0</v>
          </cell>
          <cell r="AE133" t="str">
            <v>0</v>
          </cell>
        </row>
        <row r="134">
          <cell r="B134" t="str">
            <v>11</v>
          </cell>
          <cell r="C134" t="str">
            <v>132</v>
          </cell>
          <cell r="G134" t="str">
            <v>박시영</v>
          </cell>
          <cell r="H134" t="str">
            <v>남</v>
          </cell>
          <cell r="I134">
            <v>36999</v>
          </cell>
          <cell r="J134" t="str">
            <v>자폐성</v>
          </cell>
          <cell r="L134">
            <v>1</v>
          </cell>
          <cell r="M134">
            <v>2</v>
          </cell>
          <cell r="N134">
            <v>0</v>
          </cell>
          <cell r="O134" t="str">
            <v>이지원</v>
          </cell>
          <cell r="P134" t="str">
            <v>인천시</v>
          </cell>
          <cell r="Q134" t="str">
            <v>남동구</v>
          </cell>
          <cell r="R134" t="str">
            <v>도림동</v>
          </cell>
          <cell r="S134" t="str">
            <v>도림주공@ 204-501</v>
          </cell>
          <cell r="T134" t="str">
            <v>011-9126-6622</v>
          </cell>
          <cell r="U134" t="str">
            <v>-</v>
          </cell>
          <cell r="V134">
            <v>2</v>
          </cell>
          <cell r="Z134" t="str">
            <v>0</v>
          </cell>
          <cell r="AD134" t="str">
            <v>0</v>
          </cell>
        </row>
        <row r="135">
          <cell r="B135" t="str">
            <v>11</v>
          </cell>
          <cell r="C135" t="str">
            <v>133</v>
          </cell>
          <cell r="G135" t="str">
            <v>이승민</v>
          </cell>
          <cell r="H135" t="str">
            <v>남</v>
          </cell>
          <cell r="I135">
            <v>38288</v>
          </cell>
          <cell r="J135" t="str">
            <v>뇌병변</v>
          </cell>
          <cell r="L135">
            <v>3</v>
          </cell>
          <cell r="M135">
            <v>2</v>
          </cell>
          <cell r="N135">
            <v>0</v>
          </cell>
          <cell r="O135" t="str">
            <v>장미영</v>
          </cell>
          <cell r="P135" t="str">
            <v>인천시</v>
          </cell>
          <cell r="Q135" t="str">
            <v>중구</v>
          </cell>
          <cell r="R135" t="str">
            <v>신흥동 1가</v>
          </cell>
          <cell r="S135" t="str">
            <v>경남@ 104-1902</v>
          </cell>
          <cell r="T135" t="str">
            <v>010-2257-1371</v>
          </cell>
          <cell r="U135" t="str">
            <v>010-7647-1371</v>
          </cell>
          <cell r="V135">
            <v>2</v>
          </cell>
          <cell r="Z135" t="str">
            <v>0</v>
          </cell>
          <cell r="AF135" t="str">
            <v>0</v>
          </cell>
          <cell r="AG135" t="str">
            <v>0</v>
          </cell>
        </row>
        <row r="136">
          <cell r="B136" t="str">
            <v>11</v>
          </cell>
          <cell r="C136" t="str">
            <v>134</v>
          </cell>
          <cell r="G136" t="str">
            <v>김준우</v>
          </cell>
          <cell r="H136" t="str">
            <v>남</v>
          </cell>
          <cell r="I136">
            <v>40024</v>
          </cell>
          <cell r="J136" t="str">
            <v>미등록</v>
          </cell>
          <cell r="L136" t="str">
            <v>-</v>
          </cell>
          <cell r="M136">
            <v>1</v>
          </cell>
          <cell r="N136">
            <v>0</v>
          </cell>
          <cell r="O136" t="str">
            <v>김은하</v>
          </cell>
          <cell r="P136" t="str">
            <v>인천시</v>
          </cell>
          <cell r="Q136" t="str">
            <v>부평구</v>
          </cell>
          <cell r="R136" t="str">
            <v>십정2동</v>
          </cell>
          <cell r="S136" t="str">
            <v>520-16 나비캐슬 105-403</v>
          </cell>
          <cell r="T136" t="str">
            <v>010-3305-2055</v>
          </cell>
          <cell r="U136" t="str">
            <v>-</v>
          </cell>
          <cell r="V136">
            <v>1</v>
          </cell>
          <cell r="AC136" t="str">
            <v>0</v>
          </cell>
        </row>
        <row r="137">
          <cell r="B137" t="str">
            <v>11</v>
          </cell>
          <cell r="C137" t="str">
            <v>135</v>
          </cell>
          <cell r="G137" t="str">
            <v>홍진욱</v>
          </cell>
          <cell r="H137" t="str">
            <v>남</v>
          </cell>
          <cell r="I137">
            <v>38586</v>
          </cell>
          <cell r="J137" t="str">
            <v>지적</v>
          </cell>
          <cell r="L137">
            <v>3</v>
          </cell>
          <cell r="M137">
            <v>1</v>
          </cell>
          <cell r="N137">
            <v>0</v>
          </cell>
          <cell r="O137" t="str">
            <v>유은경</v>
          </cell>
          <cell r="P137" t="str">
            <v>인천시</v>
          </cell>
          <cell r="Q137" t="str">
            <v>남구</v>
          </cell>
          <cell r="R137" t="str">
            <v>용현5동</v>
          </cell>
          <cell r="S137" t="str">
            <v>금호@ 210/1802</v>
          </cell>
          <cell r="T137" t="str">
            <v>070-8825-2821</v>
          </cell>
          <cell r="U137" t="str">
            <v>010-9898-2821</v>
          </cell>
          <cell r="V137">
            <v>2</v>
          </cell>
          <cell r="AB137" t="str">
            <v>0</v>
          </cell>
          <cell r="AC137" t="str">
            <v>0</v>
          </cell>
        </row>
        <row r="138">
          <cell r="B138" t="str">
            <v>11</v>
          </cell>
          <cell r="C138" t="str">
            <v>136</v>
          </cell>
          <cell r="G138" t="str">
            <v>백장미</v>
          </cell>
          <cell r="H138" t="str">
            <v>여</v>
          </cell>
          <cell r="I138">
            <v>39134</v>
          </cell>
          <cell r="J138" t="str">
            <v>뇌병변</v>
          </cell>
          <cell r="L138">
            <v>3</v>
          </cell>
          <cell r="M138">
            <v>2</v>
          </cell>
          <cell r="N138">
            <v>1</v>
          </cell>
          <cell r="O138" t="str">
            <v>백순길</v>
          </cell>
          <cell r="P138" t="str">
            <v>인천시</v>
          </cell>
          <cell r="Q138" t="str">
            <v>남동구</v>
          </cell>
          <cell r="R138" t="str">
            <v>간석3동</v>
          </cell>
          <cell r="S138" t="str">
            <v>78-3 동우빌라 나동 301호</v>
          </cell>
          <cell r="T138" t="str">
            <v>010-4769-5693</v>
          </cell>
          <cell r="U138" t="str">
            <v>-</v>
          </cell>
          <cell r="V138">
            <v>2</v>
          </cell>
          <cell r="AA138" t="str">
            <v>0</v>
          </cell>
          <cell r="AB138" t="str">
            <v>0</v>
          </cell>
        </row>
        <row r="139">
          <cell r="B139" t="str">
            <v>11</v>
          </cell>
          <cell r="C139" t="str">
            <v>137</v>
          </cell>
          <cell r="G139" t="str">
            <v>김건</v>
          </cell>
          <cell r="H139" t="str">
            <v>남</v>
          </cell>
          <cell r="I139">
            <v>37140</v>
          </cell>
          <cell r="J139" t="str">
            <v>자폐성</v>
          </cell>
          <cell r="L139">
            <v>1</v>
          </cell>
          <cell r="M139">
            <v>2</v>
          </cell>
          <cell r="N139">
            <v>0</v>
          </cell>
          <cell r="O139" t="str">
            <v>김미옥</v>
          </cell>
          <cell r="P139" t="str">
            <v>인천시</v>
          </cell>
          <cell r="Q139" t="str">
            <v>부평구</v>
          </cell>
          <cell r="R139" t="str">
            <v>삼산2동</v>
          </cell>
          <cell r="S139" t="str">
            <v>삼산타운 105동 803호</v>
          </cell>
          <cell r="T139" t="str">
            <v>010-4568-6201</v>
          </cell>
          <cell r="U139" t="str">
            <v>032-330-6200</v>
          </cell>
          <cell r="V139">
            <v>2</v>
          </cell>
          <cell r="Z139" t="str">
            <v>0</v>
          </cell>
          <cell r="AD139" t="str">
            <v>0</v>
          </cell>
        </row>
        <row r="140">
          <cell r="B140" t="str">
            <v>11</v>
          </cell>
          <cell r="C140" t="str">
            <v>138</v>
          </cell>
          <cell r="G140" t="str">
            <v>최유식</v>
          </cell>
          <cell r="H140" t="str">
            <v>남</v>
          </cell>
          <cell r="I140">
            <v>38029</v>
          </cell>
          <cell r="J140" t="str">
            <v>자폐성</v>
          </cell>
          <cell r="L140">
            <v>1</v>
          </cell>
          <cell r="M140">
            <v>2</v>
          </cell>
          <cell r="N140">
            <v>0</v>
          </cell>
          <cell r="O140" t="str">
            <v>김현미</v>
          </cell>
          <cell r="P140" t="str">
            <v>인천시</v>
          </cell>
          <cell r="Q140" t="str">
            <v>남동구</v>
          </cell>
          <cell r="R140" t="str">
            <v>만수4동</v>
          </cell>
          <cell r="S140" t="str">
            <v>주공@ 211동 805호</v>
          </cell>
          <cell r="T140" t="str">
            <v>032-463-6577</v>
          </cell>
          <cell r="U140" t="str">
            <v>010-5089-6580</v>
          </cell>
          <cell r="V140">
            <v>2</v>
          </cell>
          <cell r="AB140" t="str">
            <v>0</v>
          </cell>
          <cell r="AD140" t="str">
            <v>0</v>
          </cell>
        </row>
        <row r="141">
          <cell r="B141" t="str">
            <v>11</v>
          </cell>
          <cell r="C141" t="str">
            <v>139</v>
          </cell>
          <cell r="G141" t="str">
            <v>이선욱</v>
          </cell>
          <cell r="H141" t="str">
            <v>남</v>
          </cell>
          <cell r="I141">
            <v>38982</v>
          </cell>
          <cell r="J141" t="str">
            <v>뇌병변</v>
          </cell>
          <cell r="L141">
            <v>1</v>
          </cell>
          <cell r="M141">
            <v>2</v>
          </cell>
          <cell r="N141">
            <v>0</v>
          </cell>
          <cell r="O141" t="str">
            <v>이은영</v>
          </cell>
          <cell r="P141" t="str">
            <v>부천시</v>
          </cell>
          <cell r="Q141" t="str">
            <v>원미구</v>
          </cell>
          <cell r="R141" t="str">
            <v>상1동</v>
          </cell>
          <cell r="S141" t="str">
            <v>한아름@ 1534-1201</v>
          </cell>
          <cell r="T141" t="str">
            <v>032-665-1012</v>
          </cell>
          <cell r="U141" t="str">
            <v>010-6329-4233</v>
          </cell>
          <cell r="V141">
            <v>2</v>
          </cell>
          <cell r="AA141" t="str">
            <v>0</v>
          </cell>
          <cell r="AF141" t="str">
            <v>0</v>
          </cell>
          <cell r="AG141" t="str">
            <v>0</v>
          </cell>
        </row>
        <row r="142">
          <cell r="B142" t="str">
            <v>11</v>
          </cell>
          <cell r="C142" t="str">
            <v>140</v>
          </cell>
          <cell r="G142" t="str">
            <v>현명선</v>
          </cell>
          <cell r="H142" t="str">
            <v>남</v>
          </cell>
          <cell r="I142">
            <v>39245</v>
          </cell>
          <cell r="J142" t="str">
            <v>시각/지적</v>
          </cell>
          <cell r="L142">
            <v>3</v>
          </cell>
          <cell r="M142">
            <v>1</v>
          </cell>
          <cell r="N142">
            <v>0</v>
          </cell>
          <cell r="O142" t="str">
            <v>현명선</v>
          </cell>
          <cell r="P142" t="str">
            <v>인천시</v>
          </cell>
          <cell r="Q142" t="str">
            <v>남구</v>
          </cell>
          <cell r="R142" t="str">
            <v>문학동</v>
          </cell>
          <cell r="S142" t="str">
            <v>건한빌라 a동 202호</v>
          </cell>
          <cell r="T142" t="str">
            <v>010-9265-1431</v>
          </cell>
          <cell r="U142" t="str">
            <v>-</v>
          </cell>
          <cell r="V142">
            <v>1</v>
          </cell>
          <cell r="AB142" t="str">
            <v>0</v>
          </cell>
          <cell r="AC142" t="str">
            <v>0</v>
          </cell>
        </row>
        <row r="143">
          <cell r="B143" t="str">
            <v>11</v>
          </cell>
          <cell r="C143" t="str">
            <v>141</v>
          </cell>
          <cell r="G143" t="str">
            <v>오시원</v>
          </cell>
          <cell r="H143" t="str">
            <v>남</v>
          </cell>
          <cell r="I143">
            <v>38470</v>
          </cell>
          <cell r="J143" t="str">
            <v>청각/뇌병변</v>
          </cell>
          <cell r="L143">
            <v>1</v>
          </cell>
          <cell r="M143">
            <v>1</v>
          </cell>
          <cell r="N143">
            <v>0</v>
          </cell>
          <cell r="O143" t="str">
            <v>민혜영</v>
          </cell>
          <cell r="P143" t="str">
            <v>인천시</v>
          </cell>
          <cell r="Q143" t="str">
            <v>남동구</v>
          </cell>
          <cell r="R143" t="str">
            <v>만수2동</v>
          </cell>
          <cell r="S143" t="str">
            <v>향촌휴먼시아 105동 1501호</v>
          </cell>
          <cell r="T143" t="str">
            <v>032-263-6511</v>
          </cell>
          <cell r="U143" t="str">
            <v>010-4701-3305</v>
          </cell>
          <cell r="V143">
            <v>2</v>
          </cell>
          <cell r="Z143" t="str">
            <v>0</v>
          </cell>
          <cell r="AF143" t="str">
            <v>0</v>
          </cell>
          <cell r="AG143" t="str">
            <v>0</v>
          </cell>
        </row>
        <row r="144">
          <cell r="B144">
            <v>11</v>
          </cell>
          <cell r="C144" t="str">
            <v>142</v>
          </cell>
          <cell r="G144" t="str">
            <v>장지환</v>
          </cell>
          <cell r="H144" t="str">
            <v>남</v>
          </cell>
          <cell r="I144">
            <v>38398</v>
          </cell>
          <cell r="J144" t="str">
            <v>미등록</v>
          </cell>
          <cell r="L144" t="str">
            <v>-</v>
          </cell>
          <cell r="M144">
            <v>1</v>
          </cell>
          <cell r="N144">
            <v>0</v>
          </cell>
          <cell r="O144" t="str">
            <v>이성경</v>
          </cell>
          <cell r="P144" t="str">
            <v>인천시</v>
          </cell>
          <cell r="Q144" t="str">
            <v>부평구</v>
          </cell>
          <cell r="R144" t="str">
            <v>십정동</v>
          </cell>
          <cell r="S144" t="str">
            <v>436-6번지 금성@ 나동 506호</v>
          </cell>
          <cell r="T144" t="str">
            <v>032-203-7796</v>
          </cell>
          <cell r="U144" t="str">
            <v>010-3395-5972</v>
          </cell>
          <cell r="V144">
            <v>1</v>
          </cell>
          <cell r="AA144" t="str">
            <v>0</v>
          </cell>
          <cell r="AC144" t="str">
            <v>0</v>
          </cell>
        </row>
        <row r="145">
          <cell r="B145">
            <v>11</v>
          </cell>
          <cell r="C145" t="str">
            <v>143</v>
          </cell>
          <cell r="G145" t="str">
            <v>현경준</v>
          </cell>
          <cell r="H145" t="str">
            <v>남</v>
          </cell>
          <cell r="I145">
            <v>38488</v>
          </cell>
          <cell r="J145" t="str">
            <v>뇌병변</v>
          </cell>
          <cell r="L145">
            <v>1</v>
          </cell>
          <cell r="M145">
            <v>2</v>
          </cell>
          <cell r="N145">
            <v>0</v>
          </cell>
          <cell r="O145" t="str">
            <v>김선미</v>
          </cell>
          <cell r="P145" t="str">
            <v>인천시</v>
          </cell>
          <cell r="Q145" t="str">
            <v>부평구</v>
          </cell>
          <cell r="R145" t="str">
            <v>부개동</v>
          </cell>
          <cell r="S145" t="str">
            <v>250-17</v>
          </cell>
          <cell r="T145" t="str">
            <v>032-261-4531</v>
          </cell>
          <cell r="U145" t="str">
            <v>010-3311-2245</v>
          </cell>
          <cell r="V145">
            <v>2</v>
          </cell>
          <cell r="AD145" t="str">
            <v>0</v>
          </cell>
          <cell r="AG145" t="str">
            <v>0</v>
          </cell>
        </row>
        <row r="146">
          <cell r="B146">
            <v>11</v>
          </cell>
          <cell r="C146" t="str">
            <v>144</v>
          </cell>
          <cell r="G146" t="str">
            <v>황현석</v>
          </cell>
          <cell r="H146" t="str">
            <v>남</v>
          </cell>
          <cell r="I146">
            <v>39365</v>
          </cell>
          <cell r="J146" t="str">
            <v>뇌병변</v>
          </cell>
          <cell r="L146">
            <v>3</v>
          </cell>
          <cell r="M146">
            <v>1</v>
          </cell>
          <cell r="N146">
            <v>0</v>
          </cell>
          <cell r="O146" t="str">
            <v>정보라</v>
          </cell>
          <cell r="P146" t="str">
            <v>인천시</v>
          </cell>
          <cell r="Q146" t="str">
            <v>남동구</v>
          </cell>
          <cell r="R146" t="str">
            <v>논현동</v>
          </cell>
          <cell r="S146" t="str">
            <v>등대마을@ 1409동 1501호</v>
          </cell>
          <cell r="T146" t="str">
            <v>010-6402-6735(모)</v>
          </cell>
          <cell r="U146" t="str">
            <v>010-6307-4775(부)</v>
          </cell>
          <cell r="V146">
            <v>2</v>
          </cell>
          <cell r="AC146" t="str">
            <v>0</v>
          </cell>
          <cell r="AD146" t="str">
            <v>0</v>
          </cell>
        </row>
        <row r="147">
          <cell r="B147">
            <v>11</v>
          </cell>
          <cell r="C147" t="str">
            <v>145</v>
          </cell>
          <cell r="G147" t="str">
            <v>홍리권</v>
          </cell>
          <cell r="H147" t="str">
            <v>남</v>
          </cell>
          <cell r="I147">
            <v>37550</v>
          </cell>
          <cell r="J147" t="str">
            <v>지적</v>
          </cell>
          <cell r="L147">
            <v>3</v>
          </cell>
          <cell r="M147">
            <v>1</v>
          </cell>
          <cell r="N147">
            <v>0</v>
          </cell>
          <cell r="O147" t="str">
            <v>김진수</v>
          </cell>
          <cell r="P147" t="str">
            <v>인천시</v>
          </cell>
          <cell r="Q147" t="str">
            <v>남동구</v>
          </cell>
          <cell r="R147" t="str">
            <v>만수4동</v>
          </cell>
          <cell r="S147" t="str">
            <v>주공@ 407-103</v>
          </cell>
          <cell r="T147" t="str">
            <v>032-466-0937</v>
          </cell>
          <cell r="U147" t="str">
            <v>010-6481-9471</v>
          </cell>
          <cell r="V147">
            <v>2</v>
          </cell>
          <cell r="Z147" t="str">
            <v>0</v>
          </cell>
          <cell r="AD147" t="str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95"/>
  <sheetViews>
    <sheetView tabSelected="1" view="pageBreakPreview" zoomScale="80" zoomScaleNormal="100" zoomScaleSheetLayoutView="80" workbookViewId="0">
      <pane xSplit="7" ySplit="3" topLeftCell="H69" activePane="bottomRight" state="frozen"/>
      <selection pane="topRight" activeCell="I1" sqref="I1"/>
      <selection pane="bottomLeft" activeCell="A3" sqref="A3"/>
      <selection pane="bottomRight" activeCell="G85" sqref="G85"/>
    </sheetView>
  </sheetViews>
  <sheetFormatPr defaultRowHeight="13.5"/>
  <cols>
    <col min="1" max="1" width="3.75" style="1" hidden="1" customWidth="1"/>
    <col min="2" max="2" width="5" style="1" customWidth="1"/>
    <col min="3" max="3" width="4.875" style="2" customWidth="1"/>
    <col min="4" max="4" width="5" style="3" hidden="1" customWidth="1"/>
    <col min="5" max="5" width="3.875" style="4" hidden="1" customWidth="1"/>
    <col min="6" max="6" width="4.25" style="4" hidden="1" customWidth="1"/>
    <col min="7" max="7" width="9.5" style="5" customWidth="1"/>
    <col min="8" max="8" width="5.75" style="3" customWidth="1"/>
    <col min="9" max="9" width="14" style="27" customWidth="1"/>
    <col min="10" max="10" width="8.875" style="6" hidden="1" customWidth="1"/>
    <col min="11" max="11" width="6.25" style="6" hidden="1" customWidth="1"/>
    <col min="12" max="12" width="4.625" style="3" hidden="1" customWidth="1"/>
    <col min="13" max="13" width="8.125" style="3" hidden="1" customWidth="1"/>
    <col min="14" max="14" width="8.375" style="3" hidden="1" customWidth="1"/>
    <col min="15" max="15" width="6.125" style="3" hidden="1" customWidth="1"/>
    <col min="16" max="16" width="10.875" style="3" hidden="1" customWidth="1"/>
    <col min="17" max="18" width="10.75" style="3" hidden="1" customWidth="1"/>
    <col min="19" max="19" width="25.75" style="4" hidden="1" customWidth="1"/>
    <col min="20" max="20" width="11.125" style="3" hidden="1" customWidth="1"/>
    <col min="21" max="22" width="11.75" style="3" hidden="1" customWidth="1"/>
    <col min="23" max="23" width="8.625" style="7" hidden="1" customWidth="1"/>
    <col min="24" max="24" width="23" style="7" hidden="1" customWidth="1"/>
    <col min="25" max="25" width="5.375" style="7" hidden="1" customWidth="1"/>
    <col min="26" max="33" width="8.625" style="4" customWidth="1"/>
    <col min="34" max="36" width="3.75" style="7" hidden="1" customWidth="1"/>
    <col min="37" max="37" width="8.5" style="7" hidden="1" customWidth="1"/>
    <col min="38" max="38" width="30.875" style="3" hidden="1" customWidth="1"/>
    <col min="39" max="39" width="7.5" style="3" hidden="1" customWidth="1"/>
    <col min="40" max="40" width="9.875" style="3" hidden="1" customWidth="1"/>
    <col min="41" max="41" width="4.375" style="3" hidden="1" customWidth="1"/>
    <col min="42" max="156" width="9" style="8"/>
    <col min="157" max="157" width="3.75" style="8" customWidth="1"/>
    <col min="158" max="158" width="4.875" style="8" customWidth="1"/>
    <col min="159" max="159" width="3.75" style="8" customWidth="1"/>
    <col min="160" max="160" width="5" style="8" customWidth="1"/>
    <col min="161" max="161" width="3.875" style="8" customWidth="1"/>
    <col min="162" max="163" width="4.25" style="8" customWidth="1"/>
    <col min="164" max="164" width="6" style="8" customWidth="1"/>
    <col min="165" max="165" width="4.5" style="8" customWidth="1"/>
    <col min="166" max="167" width="8.875" style="8" customWidth="1"/>
    <col min="168" max="168" width="4.625" style="8" customWidth="1"/>
    <col min="169" max="169" width="8.125" style="8" customWidth="1"/>
    <col min="170" max="170" width="8.375" style="8" customWidth="1"/>
    <col min="171" max="171" width="6.125" style="8" customWidth="1"/>
    <col min="172" max="172" width="10.875" style="8" customWidth="1"/>
    <col min="173" max="174" width="10.75" style="8" customWidth="1"/>
    <col min="175" max="175" width="25.75" style="8" customWidth="1"/>
    <col min="176" max="176" width="10.125" style="8" customWidth="1"/>
    <col min="177" max="178" width="11.75" style="8" customWidth="1"/>
    <col min="179" max="179" width="8.625" style="8" customWidth="1"/>
    <col min="180" max="180" width="16" style="8" customWidth="1"/>
    <col min="181" max="181" width="5.375" style="8" customWidth="1"/>
    <col min="182" max="192" width="3.75" style="8" customWidth="1"/>
    <col min="193" max="193" width="8.5" style="8" customWidth="1"/>
    <col min="194" max="194" width="30.875" style="8" customWidth="1"/>
    <col min="195" max="195" width="4.375" style="8" customWidth="1"/>
    <col min="196" max="412" width="9" style="8"/>
    <col min="413" max="413" width="3.75" style="8" customWidth="1"/>
    <col min="414" max="414" width="4.875" style="8" customWidth="1"/>
    <col min="415" max="415" width="3.75" style="8" customWidth="1"/>
    <col min="416" max="416" width="5" style="8" customWidth="1"/>
    <col min="417" max="417" width="3.875" style="8" customWidth="1"/>
    <col min="418" max="419" width="4.25" style="8" customWidth="1"/>
    <col min="420" max="420" width="6" style="8" customWidth="1"/>
    <col min="421" max="421" width="4.5" style="8" customWidth="1"/>
    <col min="422" max="423" width="8.875" style="8" customWidth="1"/>
    <col min="424" max="424" width="4.625" style="8" customWidth="1"/>
    <col min="425" max="425" width="8.125" style="8" customWidth="1"/>
    <col min="426" max="426" width="8.375" style="8" customWidth="1"/>
    <col min="427" max="427" width="6.125" style="8" customWidth="1"/>
    <col min="428" max="428" width="10.875" style="8" customWidth="1"/>
    <col min="429" max="430" width="10.75" style="8" customWidth="1"/>
    <col min="431" max="431" width="25.75" style="8" customWidth="1"/>
    <col min="432" max="432" width="10.125" style="8" customWidth="1"/>
    <col min="433" max="434" width="11.75" style="8" customWidth="1"/>
    <col min="435" max="435" width="8.625" style="8" customWidth="1"/>
    <col min="436" max="436" width="16" style="8" customWidth="1"/>
    <col min="437" max="437" width="5.375" style="8" customWidth="1"/>
    <col min="438" max="448" width="3.75" style="8" customWidth="1"/>
    <col min="449" max="449" width="8.5" style="8" customWidth="1"/>
    <col min="450" max="450" width="30.875" style="8" customWidth="1"/>
    <col min="451" max="451" width="4.375" style="8" customWidth="1"/>
    <col min="452" max="668" width="9" style="8"/>
    <col min="669" max="669" width="3.75" style="8" customWidth="1"/>
    <col min="670" max="670" width="4.875" style="8" customWidth="1"/>
    <col min="671" max="671" width="3.75" style="8" customWidth="1"/>
    <col min="672" max="672" width="5" style="8" customWidth="1"/>
    <col min="673" max="673" width="3.875" style="8" customWidth="1"/>
    <col min="674" max="675" width="4.25" style="8" customWidth="1"/>
    <col min="676" max="676" width="6" style="8" customWidth="1"/>
    <col min="677" max="677" width="4.5" style="8" customWidth="1"/>
    <col min="678" max="679" width="8.875" style="8" customWidth="1"/>
    <col min="680" max="680" width="4.625" style="8" customWidth="1"/>
    <col min="681" max="681" width="8.125" style="8" customWidth="1"/>
    <col min="682" max="682" width="8.375" style="8" customWidth="1"/>
    <col min="683" max="683" width="6.125" style="8" customWidth="1"/>
    <col min="684" max="684" width="10.875" style="8" customWidth="1"/>
    <col min="685" max="686" width="10.75" style="8" customWidth="1"/>
    <col min="687" max="687" width="25.75" style="8" customWidth="1"/>
    <col min="688" max="688" width="10.125" style="8" customWidth="1"/>
    <col min="689" max="690" width="11.75" style="8" customWidth="1"/>
    <col min="691" max="691" width="8.625" style="8" customWidth="1"/>
    <col min="692" max="692" width="16" style="8" customWidth="1"/>
    <col min="693" max="693" width="5.375" style="8" customWidth="1"/>
    <col min="694" max="704" width="3.75" style="8" customWidth="1"/>
    <col min="705" max="705" width="8.5" style="8" customWidth="1"/>
    <col min="706" max="706" width="30.875" style="8" customWidth="1"/>
    <col min="707" max="707" width="4.375" style="8" customWidth="1"/>
    <col min="708" max="924" width="9" style="8"/>
    <col min="925" max="925" width="3.75" style="8" customWidth="1"/>
    <col min="926" max="926" width="4.875" style="8" customWidth="1"/>
    <col min="927" max="927" width="3.75" style="8" customWidth="1"/>
    <col min="928" max="928" width="5" style="8" customWidth="1"/>
    <col min="929" max="929" width="3.875" style="8" customWidth="1"/>
    <col min="930" max="931" width="4.25" style="8" customWidth="1"/>
    <col min="932" max="932" width="6" style="8" customWidth="1"/>
    <col min="933" max="933" width="4.5" style="8" customWidth="1"/>
    <col min="934" max="935" width="8.875" style="8" customWidth="1"/>
    <col min="936" max="936" width="4.625" style="8" customWidth="1"/>
    <col min="937" max="937" width="8.125" style="8" customWidth="1"/>
    <col min="938" max="938" width="8.375" style="8" customWidth="1"/>
    <col min="939" max="939" width="6.125" style="8" customWidth="1"/>
    <col min="940" max="940" width="10.875" style="8" customWidth="1"/>
    <col min="941" max="942" width="10.75" style="8" customWidth="1"/>
    <col min="943" max="943" width="25.75" style="8" customWidth="1"/>
    <col min="944" max="944" width="10.125" style="8" customWidth="1"/>
    <col min="945" max="946" width="11.75" style="8" customWidth="1"/>
    <col min="947" max="947" width="8.625" style="8" customWidth="1"/>
    <col min="948" max="948" width="16" style="8" customWidth="1"/>
    <col min="949" max="949" width="5.375" style="8" customWidth="1"/>
    <col min="950" max="960" width="3.75" style="8" customWidth="1"/>
    <col min="961" max="961" width="8.5" style="8" customWidth="1"/>
    <col min="962" max="962" width="30.875" style="8" customWidth="1"/>
    <col min="963" max="963" width="4.375" style="8" customWidth="1"/>
    <col min="964" max="1180" width="9" style="8"/>
    <col min="1181" max="1181" width="3.75" style="8" customWidth="1"/>
    <col min="1182" max="1182" width="4.875" style="8" customWidth="1"/>
    <col min="1183" max="1183" width="3.75" style="8" customWidth="1"/>
    <col min="1184" max="1184" width="5" style="8" customWidth="1"/>
    <col min="1185" max="1185" width="3.875" style="8" customWidth="1"/>
    <col min="1186" max="1187" width="4.25" style="8" customWidth="1"/>
    <col min="1188" max="1188" width="6" style="8" customWidth="1"/>
    <col min="1189" max="1189" width="4.5" style="8" customWidth="1"/>
    <col min="1190" max="1191" width="8.875" style="8" customWidth="1"/>
    <col min="1192" max="1192" width="4.625" style="8" customWidth="1"/>
    <col min="1193" max="1193" width="8.125" style="8" customWidth="1"/>
    <col min="1194" max="1194" width="8.375" style="8" customWidth="1"/>
    <col min="1195" max="1195" width="6.125" style="8" customWidth="1"/>
    <col min="1196" max="1196" width="10.875" style="8" customWidth="1"/>
    <col min="1197" max="1198" width="10.75" style="8" customWidth="1"/>
    <col min="1199" max="1199" width="25.75" style="8" customWidth="1"/>
    <col min="1200" max="1200" width="10.125" style="8" customWidth="1"/>
    <col min="1201" max="1202" width="11.75" style="8" customWidth="1"/>
    <col min="1203" max="1203" width="8.625" style="8" customWidth="1"/>
    <col min="1204" max="1204" width="16" style="8" customWidth="1"/>
    <col min="1205" max="1205" width="5.375" style="8" customWidth="1"/>
    <col min="1206" max="1216" width="3.75" style="8" customWidth="1"/>
    <col min="1217" max="1217" width="8.5" style="8" customWidth="1"/>
    <col min="1218" max="1218" width="30.875" style="8" customWidth="1"/>
    <col min="1219" max="1219" width="4.375" style="8" customWidth="1"/>
    <col min="1220" max="1436" width="9" style="8"/>
    <col min="1437" max="1437" width="3.75" style="8" customWidth="1"/>
    <col min="1438" max="1438" width="4.875" style="8" customWidth="1"/>
    <col min="1439" max="1439" width="3.75" style="8" customWidth="1"/>
    <col min="1440" max="1440" width="5" style="8" customWidth="1"/>
    <col min="1441" max="1441" width="3.875" style="8" customWidth="1"/>
    <col min="1442" max="1443" width="4.25" style="8" customWidth="1"/>
    <col min="1444" max="1444" width="6" style="8" customWidth="1"/>
    <col min="1445" max="1445" width="4.5" style="8" customWidth="1"/>
    <col min="1446" max="1447" width="8.875" style="8" customWidth="1"/>
    <col min="1448" max="1448" width="4.625" style="8" customWidth="1"/>
    <col min="1449" max="1449" width="8.125" style="8" customWidth="1"/>
    <col min="1450" max="1450" width="8.375" style="8" customWidth="1"/>
    <col min="1451" max="1451" width="6.125" style="8" customWidth="1"/>
    <col min="1452" max="1452" width="10.875" style="8" customWidth="1"/>
    <col min="1453" max="1454" width="10.75" style="8" customWidth="1"/>
    <col min="1455" max="1455" width="25.75" style="8" customWidth="1"/>
    <col min="1456" max="1456" width="10.125" style="8" customWidth="1"/>
    <col min="1457" max="1458" width="11.75" style="8" customWidth="1"/>
    <col min="1459" max="1459" width="8.625" style="8" customWidth="1"/>
    <col min="1460" max="1460" width="16" style="8" customWidth="1"/>
    <col min="1461" max="1461" width="5.375" style="8" customWidth="1"/>
    <col min="1462" max="1472" width="3.75" style="8" customWidth="1"/>
    <col min="1473" max="1473" width="8.5" style="8" customWidth="1"/>
    <col min="1474" max="1474" width="30.875" style="8" customWidth="1"/>
    <col min="1475" max="1475" width="4.375" style="8" customWidth="1"/>
    <col min="1476" max="1692" width="9" style="8"/>
    <col min="1693" max="1693" width="3.75" style="8" customWidth="1"/>
    <col min="1694" max="1694" width="4.875" style="8" customWidth="1"/>
    <col min="1695" max="1695" width="3.75" style="8" customWidth="1"/>
    <col min="1696" max="1696" width="5" style="8" customWidth="1"/>
    <col min="1697" max="1697" width="3.875" style="8" customWidth="1"/>
    <col min="1698" max="1699" width="4.25" style="8" customWidth="1"/>
    <col min="1700" max="1700" width="6" style="8" customWidth="1"/>
    <col min="1701" max="1701" width="4.5" style="8" customWidth="1"/>
    <col min="1702" max="1703" width="8.875" style="8" customWidth="1"/>
    <col min="1704" max="1704" width="4.625" style="8" customWidth="1"/>
    <col min="1705" max="1705" width="8.125" style="8" customWidth="1"/>
    <col min="1706" max="1706" width="8.375" style="8" customWidth="1"/>
    <col min="1707" max="1707" width="6.125" style="8" customWidth="1"/>
    <col min="1708" max="1708" width="10.875" style="8" customWidth="1"/>
    <col min="1709" max="1710" width="10.75" style="8" customWidth="1"/>
    <col min="1711" max="1711" width="25.75" style="8" customWidth="1"/>
    <col min="1712" max="1712" width="10.125" style="8" customWidth="1"/>
    <col min="1713" max="1714" width="11.75" style="8" customWidth="1"/>
    <col min="1715" max="1715" width="8.625" style="8" customWidth="1"/>
    <col min="1716" max="1716" width="16" style="8" customWidth="1"/>
    <col min="1717" max="1717" width="5.375" style="8" customWidth="1"/>
    <col min="1718" max="1728" width="3.75" style="8" customWidth="1"/>
    <col min="1729" max="1729" width="8.5" style="8" customWidth="1"/>
    <col min="1730" max="1730" width="30.875" style="8" customWidth="1"/>
    <col min="1731" max="1731" width="4.375" style="8" customWidth="1"/>
    <col min="1732" max="1948" width="9" style="8"/>
    <col min="1949" max="1949" width="3.75" style="8" customWidth="1"/>
    <col min="1950" max="1950" width="4.875" style="8" customWidth="1"/>
    <col min="1951" max="1951" width="3.75" style="8" customWidth="1"/>
    <col min="1952" max="1952" width="5" style="8" customWidth="1"/>
    <col min="1953" max="1953" width="3.875" style="8" customWidth="1"/>
    <col min="1954" max="1955" width="4.25" style="8" customWidth="1"/>
    <col min="1956" max="1956" width="6" style="8" customWidth="1"/>
    <col min="1957" max="1957" width="4.5" style="8" customWidth="1"/>
    <col min="1958" max="1959" width="8.875" style="8" customWidth="1"/>
    <col min="1960" max="1960" width="4.625" style="8" customWidth="1"/>
    <col min="1961" max="1961" width="8.125" style="8" customWidth="1"/>
    <col min="1962" max="1962" width="8.375" style="8" customWidth="1"/>
    <col min="1963" max="1963" width="6.125" style="8" customWidth="1"/>
    <col min="1964" max="1964" width="10.875" style="8" customWidth="1"/>
    <col min="1965" max="1966" width="10.75" style="8" customWidth="1"/>
    <col min="1967" max="1967" width="25.75" style="8" customWidth="1"/>
    <col min="1968" max="1968" width="10.125" style="8" customWidth="1"/>
    <col min="1969" max="1970" width="11.75" style="8" customWidth="1"/>
    <col min="1971" max="1971" width="8.625" style="8" customWidth="1"/>
    <col min="1972" max="1972" width="16" style="8" customWidth="1"/>
    <col min="1973" max="1973" width="5.375" style="8" customWidth="1"/>
    <col min="1974" max="1984" width="3.75" style="8" customWidth="1"/>
    <col min="1985" max="1985" width="8.5" style="8" customWidth="1"/>
    <col min="1986" max="1986" width="30.875" style="8" customWidth="1"/>
    <col min="1987" max="1987" width="4.375" style="8" customWidth="1"/>
    <col min="1988" max="2204" width="9" style="8"/>
    <col min="2205" max="2205" width="3.75" style="8" customWidth="1"/>
    <col min="2206" max="2206" width="4.875" style="8" customWidth="1"/>
    <col min="2207" max="2207" width="3.75" style="8" customWidth="1"/>
    <col min="2208" max="2208" width="5" style="8" customWidth="1"/>
    <col min="2209" max="2209" width="3.875" style="8" customWidth="1"/>
    <col min="2210" max="2211" width="4.25" style="8" customWidth="1"/>
    <col min="2212" max="2212" width="6" style="8" customWidth="1"/>
    <col min="2213" max="2213" width="4.5" style="8" customWidth="1"/>
    <col min="2214" max="2215" width="8.875" style="8" customWidth="1"/>
    <col min="2216" max="2216" width="4.625" style="8" customWidth="1"/>
    <col min="2217" max="2217" width="8.125" style="8" customWidth="1"/>
    <col min="2218" max="2218" width="8.375" style="8" customWidth="1"/>
    <col min="2219" max="2219" width="6.125" style="8" customWidth="1"/>
    <col min="2220" max="2220" width="10.875" style="8" customWidth="1"/>
    <col min="2221" max="2222" width="10.75" style="8" customWidth="1"/>
    <col min="2223" max="2223" width="25.75" style="8" customWidth="1"/>
    <col min="2224" max="2224" width="10.125" style="8" customWidth="1"/>
    <col min="2225" max="2226" width="11.75" style="8" customWidth="1"/>
    <col min="2227" max="2227" width="8.625" style="8" customWidth="1"/>
    <col min="2228" max="2228" width="16" style="8" customWidth="1"/>
    <col min="2229" max="2229" width="5.375" style="8" customWidth="1"/>
    <col min="2230" max="2240" width="3.75" style="8" customWidth="1"/>
    <col min="2241" max="2241" width="8.5" style="8" customWidth="1"/>
    <col min="2242" max="2242" width="30.875" style="8" customWidth="1"/>
    <col min="2243" max="2243" width="4.375" style="8" customWidth="1"/>
    <col min="2244" max="2460" width="9" style="8"/>
    <col min="2461" max="2461" width="3.75" style="8" customWidth="1"/>
    <col min="2462" max="2462" width="4.875" style="8" customWidth="1"/>
    <col min="2463" max="2463" width="3.75" style="8" customWidth="1"/>
    <col min="2464" max="2464" width="5" style="8" customWidth="1"/>
    <col min="2465" max="2465" width="3.875" style="8" customWidth="1"/>
    <col min="2466" max="2467" width="4.25" style="8" customWidth="1"/>
    <col min="2468" max="2468" width="6" style="8" customWidth="1"/>
    <col min="2469" max="2469" width="4.5" style="8" customWidth="1"/>
    <col min="2470" max="2471" width="8.875" style="8" customWidth="1"/>
    <col min="2472" max="2472" width="4.625" style="8" customWidth="1"/>
    <col min="2473" max="2473" width="8.125" style="8" customWidth="1"/>
    <col min="2474" max="2474" width="8.375" style="8" customWidth="1"/>
    <col min="2475" max="2475" width="6.125" style="8" customWidth="1"/>
    <col min="2476" max="2476" width="10.875" style="8" customWidth="1"/>
    <col min="2477" max="2478" width="10.75" style="8" customWidth="1"/>
    <col min="2479" max="2479" width="25.75" style="8" customWidth="1"/>
    <col min="2480" max="2480" width="10.125" style="8" customWidth="1"/>
    <col min="2481" max="2482" width="11.75" style="8" customWidth="1"/>
    <col min="2483" max="2483" width="8.625" style="8" customWidth="1"/>
    <col min="2484" max="2484" width="16" style="8" customWidth="1"/>
    <col min="2485" max="2485" width="5.375" style="8" customWidth="1"/>
    <col min="2486" max="2496" width="3.75" style="8" customWidth="1"/>
    <col min="2497" max="2497" width="8.5" style="8" customWidth="1"/>
    <col min="2498" max="2498" width="30.875" style="8" customWidth="1"/>
    <col min="2499" max="2499" width="4.375" style="8" customWidth="1"/>
    <col min="2500" max="2716" width="9" style="8"/>
    <col min="2717" max="2717" width="3.75" style="8" customWidth="1"/>
    <col min="2718" max="2718" width="4.875" style="8" customWidth="1"/>
    <col min="2719" max="2719" width="3.75" style="8" customWidth="1"/>
    <col min="2720" max="2720" width="5" style="8" customWidth="1"/>
    <col min="2721" max="2721" width="3.875" style="8" customWidth="1"/>
    <col min="2722" max="2723" width="4.25" style="8" customWidth="1"/>
    <col min="2724" max="2724" width="6" style="8" customWidth="1"/>
    <col min="2725" max="2725" width="4.5" style="8" customWidth="1"/>
    <col min="2726" max="2727" width="8.875" style="8" customWidth="1"/>
    <col min="2728" max="2728" width="4.625" style="8" customWidth="1"/>
    <col min="2729" max="2729" width="8.125" style="8" customWidth="1"/>
    <col min="2730" max="2730" width="8.375" style="8" customWidth="1"/>
    <col min="2731" max="2731" width="6.125" style="8" customWidth="1"/>
    <col min="2732" max="2732" width="10.875" style="8" customWidth="1"/>
    <col min="2733" max="2734" width="10.75" style="8" customWidth="1"/>
    <col min="2735" max="2735" width="25.75" style="8" customWidth="1"/>
    <col min="2736" max="2736" width="10.125" style="8" customWidth="1"/>
    <col min="2737" max="2738" width="11.75" style="8" customWidth="1"/>
    <col min="2739" max="2739" width="8.625" style="8" customWidth="1"/>
    <col min="2740" max="2740" width="16" style="8" customWidth="1"/>
    <col min="2741" max="2741" width="5.375" style="8" customWidth="1"/>
    <col min="2742" max="2752" width="3.75" style="8" customWidth="1"/>
    <col min="2753" max="2753" width="8.5" style="8" customWidth="1"/>
    <col min="2754" max="2754" width="30.875" style="8" customWidth="1"/>
    <col min="2755" max="2755" width="4.375" style="8" customWidth="1"/>
    <col min="2756" max="2972" width="9" style="8"/>
    <col min="2973" max="2973" width="3.75" style="8" customWidth="1"/>
    <col min="2974" max="2974" width="4.875" style="8" customWidth="1"/>
    <col min="2975" max="2975" width="3.75" style="8" customWidth="1"/>
    <col min="2976" max="2976" width="5" style="8" customWidth="1"/>
    <col min="2977" max="2977" width="3.875" style="8" customWidth="1"/>
    <col min="2978" max="2979" width="4.25" style="8" customWidth="1"/>
    <col min="2980" max="2980" width="6" style="8" customWidth="1"/>
    <col min="2981" max="2981" width="4.5" style="8" customWidth="1"/>
    <col min="2982" max="2983" width="8.875" style="8" customWidth="1"/>
    <col min="2984" max="2984" width="4.625" style="8" customWidth="1"/>
    <col min="2985" max="2985" width="8.125" style="8" customWidth="1"/>
    <col min="2986" max="2986" width="8.375" style="8" customWidth="1"/>
    <col min="2987" max="2987" width="6.125" style="8" customWidth="1"/>
    <col min="2988" max="2988" width="10.875" style="8" customWidth="1"/>
    <col min="2989" max="2990" width="10.75" style="8" customWidth="1"/>
    <col min="2991" max="2991" width="25.75" style="8" customWidth="1"/>
    <col min="2992" max="2992" width="10.125" style="8" customWidth="1"/>
    <col min="2993" max="2994" width="11.75" style="8" customWidth="1"/>
    <col min="2995" max="2995" width="8.625" style="8" customWidth="1"/>
    <col min="2996" max="2996" width="16" style="8" customWidth="1"/>
    <col min="2997" max="2997" width="5.375" style="8" customWidth="1"/>
    <col min="2998" max="3008" width="3.75" style="8" customWidth="1"/>
    <col min="3009" max="3009" width="8.5" style="8" customWidth="1"/>
    <col min="3010" max="3010" width="30.875" style="8" customWidth="1"/>
    <col min="3011" max="3011" width="4.375" style="8" customWidth="1"/>
    <col min="3012" max="3228" width="9" style="8"/>
    <col min="3229" max="3229" width="3.75" style="8" customWidth="1"/>
    <col min="3230" max="3230" width="4.875" style="8" customWidth="1"/>
    <col min="3231" max="3231" width="3.75" style="8" customWidth="1"/>
    <col min="3232" max="3232" width="5" style="8" customWidth="1"/>
    <col min="3233" max="3233" width="3.875" style="8" customWidth="1"/>
    <col min="3234" max="3235" width="4.25" style="8" customWidth="1"/>
    <col min="3236" max="3236" width="6" style="8" customWidth="1"/>
    <col min="3237" max="3237" width="4.5" style="8" customWidth="1"/>
    <col min="3238" max="3239" width="8.875" style="8" customWidth="1"/>
    <col min="3240" max="3240" width="4.625" style="8" customWidth="1"/>
    <col min="3241" max="3241" width="8.125" style="8" customWidth="1"/>
    <col min="3242" max="3242" width="8.375" style="8" customWidth="1"/>
    <col min="3243" max="3243" width="6.125" style="8" customWidth="1"/>
    <col min="3244" max="3244" width="10.875" style="8" customWidth="1"/>
    <col min="3245" max="3246" width="10.75" style="8" customWidth="1"/>
    <col min="3247" max="3247" width="25.75" style="8" customWidth="1"/>
    <col min="3248" max="3248" width="10.125" style="8" customWidth="1"/>
    <col min="3249" max="3250" width="11.75" style="8" customWidth="1"/>
    <col min="3251" max="3251" width="8.625" style="8" customWidth="1"/>
    <col min="3252" max="3252" width="16" style="8" customWidth="1"/>
    <col min="3253" max="3253" width="5.375" style="8" customWidth="1"/>
    <col min="3254" max="3264" width="3.75" style="8" customWidth="1"/>
    <col min="3265" max="3265" width="8.5" style="8" customWidth="1"/>
    <col min="3266" max="3266" width="30.875" style="8" customWidth="1"/>
    <col min="3267" max="3267" width="4.375" style="8" customWidth="1"/>
    <col min="3268" max="3484" width="9" style="8"/>
    <col min="3485" max="3485" width="3.75" style="8" customWidth="1"/>
    <col min="3486" max="3486" width="4.875" style="8" customWidth="1"/>
    <col min="3487" max="3487" width="3.75" style="8" customWidth="1"/>
    <col min="3488" max="3488" width="5" style="8" customWidth="1"/>
    <col min="3489" max="3489" width="3.875" style="8" customWidth="1"/>
    <col min="3490" max="3491" width="4.25" style="8" customWidth="1"/>
    <col min="3492" max="3492" width="6" style="8" customWidth="1"/>
    <col min="3493" max="3493" width="4.5" style="8" customWidth="1"/>
    <col min="3494" max="3495" width="8.875" style="8" customWidth="1"/>
    <col min="3496" max="3496" width="4.625" style="8" customWidth="1"/>
    <col min="3497" max="3497" width="8.125" style="8" customWidth="1"/>
    <col min="3498" max="3498" width="8.375" style="8" customWidth="1"/>
    <col min="3499" max="3499" width="6.125" style="8" customWidth="1"/>
    <col min="3500" max="3500" width="10.875" style="8" customWidth="1"/>
    <col min="3501" max="3502" width="10.75" style="8" customWidth="1"/>
    <col min="3503" max="3503" width="25.75" style="8" customWidth="1"/>
    <col min="3504" max="3504" width="10.125" style="8" customWidth="1"/>
    <col min="3505" max="3506" width="11.75" style="8" customWidth="1"/>
    <col min="3507" max="3507" width="8.625" style="8" customWidth="1"/>
    <col min="3508" max="3508" width="16" style="8" customWidth="1"/>
    <col min="3509" max="3509" width="5.375" style="8" customWidth="1"/>
    <col min="3510" max="3520" width="3.75" style="8" customWidth="1"/>
    <col min="3521" max="3521" width="8.5" style="8" customWidth="1"/>
    <col min="3522" max="3522" width="30.875" style="8" customWidth="1"/>
    <col min="3523" max="3523" width="4.375" style="8" customWidth="1"/>
    <col min="3524" max="3740" width="9" style="8"/>
    <col min="3741" max="3741" width="3.75" style="8" customWidth="1"/>
    <col min="3742" max="3742" width="4.875" style="8" customWidth="1"/>
    <col min="3743" max="3743" width="3.75" style="8" customWidth="1"/>
    <col min="3744" max="3744" width="5" style="8" customWidth="1"/>
    <col min="3745" max="3745" width="3.875" style="8" customWidth="1"/>
    <col min="3746" max="3747" width="4.25" style="8" customWidth="1"/>
    <col min="3748" max="3748" width="6" style="8" customWidth="1"/>
    <col min="3749" max="3749" width="4.5" style="8" customWidth="1"/>
    <col min="3750" max="3751" width="8.875" style="8" customWidth="1"/>
    <col min="3752" max="3752" width="4.625" style="8" customWidth="1"/>
    <col min="3753" max="3753" width="8.125" style="8" customWidth="1"/>
    <col min="3754" max="3754" width="8.375" style="8" customWidth="1"/>
    <col min="3755" max="3755" width="6.125" style="8" customWidth="1"/>
    <col min="3756" max="3756" width="10.875" style="8" customWidth="1"/>
    <col min="3757" max="3758" width="10.75" style="8" customWidth="1"/>
    <col min="3759" max="3759" width="25.75" style="8" customWidth="1"/>
    <col min="3760" max="3760" width="10.125" style="8" customWidth="1"/>
    <col min="3761" max="3762" width="11.75" style="8" customWidth="1"/>
    <col min="3763" max="3763" width="8.625" style="8" customWidth="1"/>
    <col min="3764" max="3764" width="16" style="8" customWidth="1"/>
    <col min="3765" max="3765" width="5.375" style="8" customWidth="1"/>
    <col min="3766" max="3776" width="3.75" style="8" customWidth="1"/>
    <col min="3777" max="3777" width="8.5" style="8" customWidth="1"/>
    <col min="3778" max="3778" width="30.875" style="8" customWidth="1"/>
    <col min="3779" max="3779" width="4.375" style="8" customWidth="1"/>
    <col min="3780" max="3996" width="9" style="8"/>
    <col min="3997" max="3997" width="3.75" style="8" customWidth="1"/>
    <col min="3998" max="3998" width="4.875" style="8" customWidth="1"/>
    <col min="3999" max="3999" width="3.75" style="8" customWidth="1"/>
    <col min="4000" max="4000" width="5" style="8" customWidth="1"/>
    <col min="4001" max="4001" width="3.875" style="8" customWidth="1"/>
    <col min="4002" max="4003" width="4.25" style="8" customWidth="1"/>
    <col min="4004" max="4004" width="6" style="8" customWidth="1"/>
    <col min="4005" max="4005" width="4.5" style="8" customWidth="1"/>
    <col min="4006" max="4007" width="8.875" style="8" customWidth="1"/>
    <col min="4008" max="4008" width="4.625" style="8" customWidth="1"/>
    <col min="4009" max="4009" width="8.125" style="8" customWidth="1"/>
    <col min="4010" max="4010" width="8.375" style="8" customWidth="1"/>
    <col min="4011" max="4011" width="6.125" style="8" customWidth="1"/>
    <col min="4012" max="4012" width="10.875" style="8" customWidth="1"/>
    <col min="4013" max="4014" width="10.75" style="8" customWidth="1"/>
    <col min="4015" max="4015" width="25.75" style="8" customWidth="1"/>
    <col min="4016" max="4016" width="10.125" style="8" customWidth="1"/>
    <col min="4017" max="4018" width="11.75" style="8" customWidth="1"/>
    <col min="4019" max="4019" width="8.625" style="8" customWidth="1"/>
    <col min="4020" max="4020" width="16" style="8" customWidth="1"/>
    <col min="4021" max="4021" width="5.375" style="8" customWidth="1"/>
    <col min="4022" max="4032" width="3.75" style="8" customWidth="1"/>
    <col min="4033" max="4033" width="8.5" style="8" customWidth="1"/>
    <col min="4034" max="4034" width="30.875" style="8" customWidth="1"/>
    <col min="4035" max="4035" width="4.375" style="8" customWidth="1"/>
    <col min="4036" max="4252" width="9" style="8"/>
    <col min="4253" max="4253" width="3.75" style="8" customWidth="1"/>
    <col min="4254" max="4254" width="4.875" style="8" customWidth="1"/>
    <col min="4255" max="4255" width="3.75" style="8" customWidth="1"/>
    <col min="4256" max="4256" width="5" style="8" customWidth="1"/>
    <col min="4257" max="4257" width="3.875" style="8" customWidth="1"/>
    <col min="4258" max="4259" width="4.25" style="8" customWidth="1"/>
    <col min="4260" max="4260" width="6" style="8" customWidth="1"/>
    <col min="4261" max="4261" width="4.5" style="8" customWidth="1"/>
    <col min="4262" max="4263" width="8.875" style="8" customWidth="1"/>
    <col min="4264" max="4264" width="4.625" style="8" customWidth="1"/>
    <col min="4265" max="4265" width="8.125" style="8" customWidth="1"/>
    <col min="4266" max="4266" width="8.375" style="8" customWidth="1"/>
    <col min="4267" max="4267" width="6.125" style="8" customWidth="1"/>
    <col min="4268" max="4268" width="10.875" style="8" customWidth="1"/>
    <col min="4269" max="4270" width="10.75" style="8" customWidth="1"/>
    <col min="4271" max="4271" width="25.75" style="8" customWidth="1"/>
    <col min="4272" max="4272" width="10.125" style="8" customWidth="1"/>
    <col min="4273" max="4274" width="11.75" style="8" customWidth="1"/>
    <col min="4275" max="4275" width="8.625" style="8" customWidth="1"/>
    <col min="4276" max="4276" width="16" style="8" customWidth="1"/>
    <col min="4277" max="4277" width="5.375" style="8" customWidth="1"/>
    <col min="4278" max="4288" width="3.75" style="8" customWidth="1"/>
    <col min="4289" max="4289" width="8.5" style="8" customWidth="1"/>
    <col min="4290" max="4290" width="30.875" style="8" customWidth="1"/>
    <col min="4291" max="4291" width="4.375" style="8" customWidth="1"/>
    <col min="4292" max="4508" width="9" style="8"/>
    <col min="4509" max="4509" width="3.75" style="8" customWidth="1"/>
    <col min="4510" max="4510" width="4.875" style="8" customWidth="1"/>
    <col min="4511" max="4511" width="3.75" style="8" customWidth="1"/>
    <col min="4512" max="4512" width="5" style="8" customWidth="1"/>
    <col min="4513" max="4513" width="3.875" style="8" customWidth="1"/>
    <col min="4514" max="4515" width="4.25" style="8" customWidth="1"/>
    <col min="4516" max="4516" width="6" style="8" customWidth="1"/>
    <col min="4517" max="4517" width="4.5" style="8" customWidth="1"/>
    <col min="4518" max="4519" width="8.875" style="8" customWidth="1"/>
    <col min="4520" max="4520" width="4.625" style="8" customWidth="1"/>
    <col min="4521" max="4521" width="8.125" style="8" customWidth="1"/>
    <col min="4522" max="4522" width="8.375" style="8" customWidth="1"/>
    <col min="4523" max="4523" width="6.125" style="8" customWidth="1"/>
    <col min="4524" max="4524" width="10.875" style="8" customWidth="1"/>
    <col min="4525" max="4526" width="10.75" style="8" customWidth="1"/>
    <col min="4527" max="4527" width="25.75" style="8" customWidth="1"/>
    <col min="4528" max="4528" width="10.125" style="8" customWidth="1"/>
    <col min="4529" max="4530" width="11.75" style="8" customWidth="1"/>
    <col min="4531" max="4531" width="8.625" style="8" customWidth="1"/>
    <col min="4532" max="4532" width="16" style="8" customWidth="1"/>
    <col min="4533" max="4533" width="5.375" style="8" customWidth="1"/>
    <col min="4534" max="4544" width="3.75" style="8" customWidth="1"/>
    <col min="4545" max="4545" width="8.5" style="8" customWidth="1"/>
    <col min="4546" max="4546" width="30.875" style="8" customWidth="1"/>
    <col min="4547" max="4547" width="4.375" style="8" customWidth="1"/>
    <col min="4548" max="4764" width="9" style="8"/>
    <col min="4765" max="4765" width="3.75" style="8" customWidth="1"/>
    <col min="4766" max="4766" width="4.875" style="8" customWidth="1"/>
    <col min="4767" max="4767" width="3.75" style="8" customWidth="1"/>
    <col min="4768" max="4768" width="5" style="8" customWidth="1"/>
    <col min="4769" max="4769" width="3.875" style="8" customWidth="1"/>
    <col min="4770" max="4771" width="4.25" style="8" customWidth="1"/>
    <col min="4772" max="4772" width="6" style="8" customWidth="1"/>
    <col min="4773" max="4773" width="4.5" style="8" customWidth="1"/>
    <col min="4774" max="4775" width="8.875" style="8" customWidth="1"/>
    <col min="4776" max="4776" width="4.625" style="8" customWidth="1"/>
    <col min="4777" max="4777" width="8.125" style="8" customWidth="1"/>
    <col min="4778" max="4778" width="8.375" style="8" customWidth="1"/>
    <col min="4779" max="4779" width="6.125" style="8" customWidth="1"/>
    <col min="4780" max="4780" width="10.875" style="8" customWidth="1"/>
    <col min="4781" max="4782" width="10.75" style="8" customWidth="1"/>
    <col min="4783" max="4783" width="25.75" style="8" customWidth="1"/>
    <col min="4784" max="4784" width="10.125" style="8" customWidth="1"/>
    <col min="4785" max="4786" width="11.75" style="8" customWidth="1"/>
    <col min="4787" max="4787" width="8.625" style="8" customWidth="1"/>
    <col min="4788" max="4788" width="16" style="8" customWidth="1"/>
    <col min="4789" max="4789" width="5.375" style="8" customWidth="1"/>
    <col min="4790" max="4800" width="3.75" style="8" customWidth="1"/>
    <col min="4801" max="4801" width="8.5" style="8" customWidth="1"/>
    <col min="4802" max="4802" width="30.875" style="8" customWidth="1"/>
    <col min="4803" max="4803" width="4.375" style="8" customWidth="1"/>
    <col min="4804" max="5020" width="9" style="8"/>
    <col min="5021" max="5021" width="3.75" style="8" customWidth="1"/>
    <col min="5022" max="5022" width="4.875" style="8" customWidth="1"/>
    <col min="5023" max="5023" width="3.75" style="8" customWidth="1"/>
    <col min="5024" max="5024" width="5" style="8" customWidth="1"/>
    <col min="5025" max="5025" width="3.875" style="8" customWidth="1"/>
    <col min="5026" max="5027" width="4.25" style="8" customWidth="1"/>
    <col min="5028" max="5028" width="6" style="8" customWidth="1"/>
    <col min="5029" max="5029" width="4.5" style="8" customWidth="1"/>
    <col min="5030" max="5031" width="8.875" style="8" customWidth="1"/>
    <col min="5032" max="5032" width="4.625" style="8" customWidth="1"/>
    <col min="5033" max="5033" width="8.125" style="8" customWidth="1"/>
    <col min="5034" max="5034" width="8.375" style="8" customWidth="1"/>
    <col min="5035" max="5035" width="6.125" style="8" customWidth="1"/>
    <col min="5036" max="5036" width="10.875" style="8" customWidth="1"/>
    <col min="5037" max="5038" width="10.75" style="8" customWidth="1"/>
    <col min="5039" max="5039" width="25.75" style="8" customWidth="1"/>
    <col min="5040" max="5040" width="10.125" style="8" customWidth="1"/>
    <col min="5041" max="5042" width="11.75" style="8" customWidth="1"/>
    <col min="5043" max="5043" width="8.625" style="8" customWidth="1"/>
    <col min="5044" max="5044" width="16" style="8" customWidth="1"/>
    <col min="5045" max="5045" width="5.375" style="8" customWidth="1"/>
    <col min="5046" max="5056" width="3.75" style="8" customWidth="1"/>
    <col min="5057" max="5057" width="8.5" style="8" customWidth="1"/>
    <col min="5058" max="5058" width="30.875" style="8" customWidth="1"/>
    <col min="5059" max="5059" width="4.375" style="8" customWidth="1"/>
    <col min="5060" max="5276" width="9" style="8"/>
    <col min="5277" max="5277" width="3.75" style="8" customWidth="1"/>
    <col min="5278" max="5278" width="4.875" style="8" customWidth="1"/>
    <col min="5279" max="5279" width="3.75" style="8" customWidth="1"/>
    <col min="5280" max="5280" width="5" style="8" customWidth="1"/>
    <col min="5281" max="5281" width="3.875" style="8" customWidth="1"/>
    <col min="5282" max="5283" width="4.25" style="8" customWidth="1"/>
    <col min="5284" max="5284" width="6" style="8" customWidth="1"/>
    <col min="5285" max="5285" width="4.5" style="8" customWidth="1"/>
    <col min="5286" max="5287" width="8.875" style="8" customWidth="1"/>
    <col min="5288" max="5288" width="4.625" style="8" customWidth="1"/>
    <col min="5289" max="5289" width="8.125" style="8" customWidth="1"/>
    <col min="5290" max="5290" width="8.375" style="8" customWidth="1"/>
    <col min="5291" max="5291" width="6.125" style="8" customWidth="1"/>
    <col min="5292" max="5292" width="10.875" style="8" customWidth="1"/>
    <col min="5293" max="5294" width="10.75" style="8" customWidth="1"/>
    <col min="5295" max="5295" width="25.75" style="8" customWidth="1"/>
    <col min="5296" max="5296" width="10.125" style="8" customWidth="1"/>
    <col min="5297" max="5298" width="11.75" style="8" customWidth="1"/>
    <col min="5299" max="5299" width="8.625" style="8" customWidth="1"/>
    <col min="5300" max="5300" width="16" style="8" customWidth="1"/>
    <col min="5301" max="5301" width="5.375" style="8" customWidth="1"/>
    <col min="5302" max="5312" width="3.75" style="8" customWidth="1"/>
    <col min="5313" max="5313" width="8.5" style="8" customWidth="1"/>
    <col min="5314" max="5314" width="30.875" style="8" customWidth="1"/>
    <col min="5315" max="5315" width="4.375" style="8" customWidth="1"/>
    <col min="5316" max="5532" width="9" style="8"/>
    <col min="5533" max="5533" width="3.75" style="8" customWidth="1"/>
    <col min="5534" max="5534" width="4.875" style="8" customWidth="1"/>
    <col min="5535" max="5535" width="3.75" style="8" customWidth="1"/>
    <col min="5536" max="5536" width="5" style="8" customWidth="1"/>
    <col min="5537" max="5537" width="3.875" style="8" customWidth="1"/>
    <col min="5538" max="5539" width="4.25" style="8" customWidth="1"/>
    <col min="5540" max="5540" width="6" style="8" customWidth="1"/>
    <col min="5541" max="5541" width="4.5" style="8" customWidth="1"/>
    <col min="5542" max="5543" width="8.875" style="8" customWidth="1"/>
    <col min="5544" max="5544" width="4.625" style="8" customWidth="1"/>
    <col min="5545" max="5545" width="8.125" style="8" customWidth="1"/>
    <col min="5546" max="5546" width="8.375" style="8" customWidth="1"/>
    <col min="5547" max="5547" width="6.125" style="8" customWidth="1"/>
    <col min="5548" max="5548" width="10.875" style="8" customWidth="1"/>
    <col min="5549" max="5550" width="10.75" style="8" customWidth="1"/>
    <col min="5551" max="5551" width="25.75" style="8" customWidth="1"/>
    <col min="5552" max="5552" width="10.125" style="8" customWidth="1"/>
    <col min="5553" max="5554" width="11.75" style="8" customWidth="1"/>
    <col min="5555" max="5555" width="8.625" style="8" customWidth="1"/>
    <col min="5556" max="5556" width="16" style="8" customWidth="1"/>
    <col min="5557" max="5557" width="5.375" style="8" customWidth="1"/>
    <col min="5558" max="5568" width="3.75" style="8" customWidth="1"/>
    <col min="5569" max="5569" width="8.5" style="8" customWidth="1"/>
    <col min="5570" max="5570" width="30.875" style="8" customWidth="1"/>
    <col min="5571" max="5571" width="4.375" style="8" customWidth="1"/>
    <col min="5572" max="5788" width="9" style="8"/>
    <col min="5789" max="5789" width="3.75" style="8" customWidth="1"/>
    <col min="5790" max="5790" width="4.875" style="8" customWidth="1"/>
    <col min="5791" max="5791" width="3.75" style="8" customWidth="1"/>
    <col min="5792" max="5792" width="5" style="8" customWidth="1"/>
    <col min="5793" max="5793" width="3.875" style="8" customWidth="1"/>
    <col min="5794" max="5795" width="4.25" style="8" customWidth="1"/>
    <col min="5796" max="5796" width="6" style="8" customWidth="1"/>
    <col min="5797" max="5797" width="4.5" style="8" customWidth="1"/>
    <col min="5798" max="5799" width="8.875" style="8" customWidth="1"/>
    <col min="5800" max="5800" width="4.625" style="8" customWidth="1"/>
    <col min="5801" max="5801" width="8.125" style="8" customWidth="1"/>
    <col min="5802" max="5802" width="8.375" style="8" customWidth="1"/>
    <col min="5803" max="5803" width="6.125" style="8" customWidth="1"/>
    <col min="5804" max="5804" width="10.875" style="8" customWidth="1"/>
    <col min="5805" max="5806" width="10.75" style="8" customWidth="1"/>
    <col min="5807" max="5807" width="25.75" style="8" customWidth="1"/>
    <col min="5808" max="5808" width="10.125" style="8" customWidth="1"/>
    <col min="5809" max="5810" width="11.75" style="8" customWidth="1"/>
    <col min="5811" max="5811" width="8.625" style="8" customWidth="1"/>
    <col min="5812" max="5812" width="16" style="8" customWidth="1"/>
    <col min="5813" max="5813" width="5.375" style="8" customWidth="1"/>
    <col min="5814" max="5824" width="3.75" style="8" customWidth="1"/>
    <col min="5825" max="5825" width="8.5" style="8" customWidth="1"/>
    <col min="5826" max="5826" width="30.875" style="8" customWidth="1"/>
    <col min="5827" max="5827" width="4.375" style="8" customWidth="1"/>
    <col min="5828" max="6044" width="9" style="8"/>
    <col min="6045" max="6045" width="3.75" style="8" customWidth="1"/>
    <col min="6046" max="6046" width="4.875" style="8" customWidth="1"/>
    <col min="6047" max="6047" width="3.75" style="8" customWidth="1"/>
    <col min="6048" max="6048" width="5" style="8" customWidth="1"/>
    <col min="6049" max="6049" width="3.875" style="8" customWidth="1"/>
    <col min="6050" max="6051" width="4.25" style="8" customWidth="1"/>
    <col min="6052" max="6052" width="6" style="8" customWidth="1"/>
    <col min="6053" max="6053" width="4.5" style="8" customWidth="1"/>
    <col min="6054" max="6055" width="8.875" style="8" customWidth="1"/>
    <col min="6056" max="6056" width="4.625" style="8" customWidth="1"/>
    <col min="6057" max="6057" width="8.125" style="8" customWidth="1"/>
    <col min="6058" max="6058" width="8.375" style="8" customWidth="1"/>
    <col min="6059" max="6059" width="6.125" style="8" customWidth="1"/>
    <col min="6060" max="6060" width="10.875" style="8" customWidth="1"/>
    <col min="6061" max="6062" width="10.75" style="8" customWidth="1"/>
    <col min="6063" max="6063" width="25.75" style="8" customWidth="1"/>
    <col min="6064" max="6064" width="10.125" style="8" customWidth="1"/>
    <col min="6065" max="6066" width="11.75" style="8" customWidth="1"/>
    <col min="6067" max="6067" width="8.625" style="8" customWidth="1"/>
    <col min="6068" max="6068" width="16" style="8" customWidth="1"/>
    <col min="6069" max="6069" width="5.375" style="8" customWidth="1"/>
    <col min="6070" max="6080" width="3.75" style="8" customWidth="1"/>
    <col min="6081" max="6081" width="8.5" style="8" customWidth="1"/>
    <col min="6082" max="6082" width="30.875" style="8" customWidth="1"/>
    <col min="6083" max="6083" width="4.375" style="8" customWidth="1"/>
    <col min="6084" max="6300" width="9" style="8"/>
    <col min="6301" max="6301" width="3.75" style="8" customWidth="1"/>
    <col min="6302" max="6302" width="4.875" style="8" customWidth="1"/>
    <col min="6303" max="6303" width="3.75" style="8" customWidth="1"/>
    <col min="6304" max="6304" width="5" style="8" customWidth="1"/>
    <col min="6305" max="6305" width="3.875" style="8" customWidth="1"/>
    <col min="6306" max="6307" width="4.25" style="8" customWidth="1"/>
    <col min="6308" max="6308" width="6" style="8" customWidth="1"/>
    <col min="6309" max="6309" width="4.5" style="8" customWidth="1"/>
    <col min="6310" max="6311" width="8.875" style="8" customWidth="1"/>
    <col min="6312" max="6312" width="4.625" style="8" customWidth="1"/>
    <col min="6313" max="6313" width="8.125" style="8" customWidth="1"/>
    <col min="6314" max="6314" width="8.375" style="8" customWidth="1"/>
    <col min="6315" max="6315" width="6.125" style="8" customWidth="1"/>
    <col min="6316" max="6316" width="10.875" style="8" customWidth="1"/>
    <col min="6317" max="6318" width="10.75" style="8" customWidth="1"/>
    <col min="6319" max="6319" width="25.75" style="8" customWidth="1"/>
    <col min="6320" max="6320" width="10.125" style="8" customWidth="1"/>
    <col min="6321" max="6322" width="11.75" style="8" customWidth="1"/>
    <col min="6323" max="6323" width="8.625" style="8" customWidth="1"/>
    <col min="6324" max="6324" width="16" style="8" customWidth="1"/>
    <col min="6325" max="6325" width="5.375" style="8" customWidth="1"/>
    <col min="6326" max="6336" width="3.75" style="8" customWidth="1"/>
    <col min="6337" max="6337" width="8.5" style="8" customWidth="1"/>
    <col min="6338" max="6338" width="30.875" style="8" customWidth="1"/>
    <col min="6339" max="6339" width="4.375" style="8" customWidth="1"/>
    <col min="6340" max="6556" width="9" style="8"/>
    <col min="6557" max="6557" width="3.75" style="8" customWidth="1"/>
    <col min="6558" max="6558" width="4.875" style="8" customWidth="1"/>
    <col min="6559" max="6559" width="3.75" style="8" customWidth="1"/>
    <col min="6560" max="6560" width="5" style="8" customWidth="1"/>
    <col min="6561" max="6561" width="3.875" style="8" customWidth="1"/>
    <col min="6562" max="6563" width="4.25" style="8" customWidth="1"/>
    <col min="6564" max="6564" width="6" style="8" customWidth="1"/>
    <col min="6565" max="6565" width="4.5" style="8" customWidth="1"/>
    <col min="6566" max="6567" width="8.875" style="8" customWidth="1"/>
    <col min="6568" max="6568" width="4.625" style="8" customWidth="1"/>
    <col min="6569" max="6569" width="8.125" style="8" customWidth="1"/>
    <col min="6570" max="6570" width="8.375" style="8" customWidth="1"/>
    <col min="6571" max="6571" width="6.125" style="8" customWidth="1"/>
    <col min="6572" max="6572" width="10.875" style="8" customWidth="1"/>
    <col min="6573" max="6574" width="10.75" style="8" customWidth="1"/>
    <col min="6575" max="6575" width="25.75" style="8" customWidth="1"/>
    <col min="6576" max="6576" width="10.125" style="8" customWidth="1"/>
    <col min="6577" max="6578" width="11.75" style="8" customWidth="1"/>
    <col min="6579" max="6579" width="8.625" style="8" customWidth="1"/>
    <col min="6580" max="6580" width="16" style="8" customWidth="1"/>
    <col min="6581" max="6581" width="5.375" style="8" customWidth="1"/>
    <col min="6582" max="6592" width="3.75" style="8" customWidth="1"/>
    <col min="6593" max="6593" width="8.5" style="8" customWidth="1"/>
    <col min="6594" max="6594" width="30.875" style="8" customWidth="1"/>
    <col min="6595" max="6595" width="4.375" style="8" customWidth="1"/>
    <col min="6596" max="6812" width="9" style="8"/>
    <col min="6813" max="6813" width="3.75" style="8" customWidth="1"/>
    <col min="6814" max="6814" width="4.875" style="8" customWidth="1"/>
    <col min="6815" max="6815" width="3.75" style="8" customWidth="1"/>
    <col min="6816" max="6816" width="5" style="8" customWidth="1"/>
    <col min="6817" max="6817" width="3.875" style="8" customWidth="1"/>
    <col min="6818" max="6819" width="4.25" style="8" customWidth="1"/>
    <col min="6820" max="6820" width="6" style="8" customWidth="1"/>
    <col min="6821" max="6821" width="4.5" style="8" customWidth="1"/>
    <col min="6822" max="6823" width="8.875" style="8" customWidth="1"/>
    <col min="6824" max="6824" width="4.625" style="8" customWidth="1"/>
    <col min="6825" max="6825" width="8.125" style="8" customWidth="1"/>
    <col min="6826" max="6826" width="8.375" style="8" customWidth="1"/>
    <col min="6827" max="6827" width="6.125" style="8" customWidth="1"/>
    <col min="6828" max="6828" width="10.875" style="8" customWidth="1"/>
    <col min="6829" max="6830" width="10.75" style="8" customWidth="1"/>
    <col min="6831" max="6831" width="25.75" style="8" customWidth="1"/>
    <col min="6832" max="6832" width="10.125" style="8" customWidth="1"/>
    <col min="6833" max="6834" width="11.75" style="8" customWidth="1"/>
    <col min="6835" max="6835" width="8.625" style="8" customWidth="1"/>
    <col min="6836" max="6836" width="16" style="8" customWidth="1"/>
    <col min="6837" max="6837" width="5.375" style="8" customWidth="1"/>
    <col min="6838" max="6848" width="3.75" style="8" customWidth="1"/>
    <col min="6849" max="6849" width="8.5" style="8" customWidth="1"/>
    <col min="6850" max="6850" width="30.875" style="8" customWidth="1"/>
    <col min="6851" max="6851" width="4.375" style="8" customWidth="1"/>
    <col min="6852" max="7068" width="9" style="8"/>
    <col min="7069" max="7069" width="3.75" style="8" customWidth="1"/>
    <col min="7070" max="7070" width="4.875" style="8" customWidth="1"/>
    <col min="7071" max="7071" width="3.75" style="8" customWidth="1"/>
    <col min="7072" max="7072" width="5" style="8" customWidth="1"/>
    <col min="7073" max="7073" width="3.875" style="8" customWidth="1"/>
    <col min="7074" max="7075" width="4.25" style="8" customWidth="1"/>
    <col min="7076" max="7076" width="6" style="8" customWidth="1"/>
    <col min="7077" max="7077" width="4.5" style="8" customWidth="1"/>
    <col min="7078" max="7079" width="8.875" style="8" customWidth="1"/>
    <col min="7080" max="7080" width="4.625" style="8" customWidth="1"/>
    <col min="7081" max="7081" width="8.125" style="8" customWidth="1"/>
    <col min="7082" max="7082" width="8.375" style="8" customWidth="1"/>
    <col min="7083" max="7083" width="6.125" style="8" customWidth="1"/>
    <col min="7084" max="7084" width="10.875" style="8" customWidth="1"/>
    <col min="7085" max="7086" width="10.75" style="8" customWidth="1"/>
    <col min="7087" max="7087" width="25.75" style="8" customWidth="1"/>
    <col min="7088" max="7088" width="10.125" style="8" customWidth="1"/>
    <col min="7089" max="7090" width="11.75" style="8" customWidth="1"/>
    <col min="7091" max="7091" width="8.625" style="8" customWidth="1"/>
    <col min="7092" max="7092" width="16" style="8" customWidth="1"/>
    <col min="7093" max="7093" width="5.375" style="8" customWidth="1"/>
    <col min="7094" max="7104" width="3.75" style="8" customWidth="1"/>
    <col min="7105" max="7105" width="8.5" style="8" customWidth="1"/>
    <col min="7106" max="7106" width="30.875" style="8" customWidth="1"/>
    <col min="7107" max="7107" width="4.375" style="8" customWidth="1"/>
    <col min="7108" max="7324" width="9" style="8"/>
    <col min="7325" max="7325" width="3.75" style="8" customWidth="1"/>
    <col min="7326" max="7326" width="4.875" style="8" customWidth="1"/>
    <col min="7327" max="7327" width="3.75" style="8" customWidth="1"/>
    <col min="7328" max="7328" width="5" style="8" customWidth="1"/>
    <col min="7329" max="7329" width="3.875" style="8" customWidth="1"/>
    <col min="7330" max="7331" width="4.25" style="8" customWidth="1"/>
    <col min="7332" max="7332" width="6" style="8" customWidth="1"/>
    <col min="7333" max="7333" width="4.5" style="8" customWidth="1"/>
    <col min="7334" max="7335" width="8.875" style="8" customWidth="1"/>
    <col min="7336" max="7336" width="4.625" style="8" customWidth="1"/>
    <col min="7337" max="7337" width="8.125" style="8" customWidth="1"/>
    <col min="7338" max="7338" width="8.375" style="8" customWidth="1"/>
    <col min="7339" max="7339" width="6.125" style="8" customWidth="1"/>
    <col min="7340" max="7340" width="10.875" style="8" customWidth="1"/>
    <col min="7341" max="7342" width="10.75" style="8" customWidth="1"/>
    <col min="7343" max="7343" width="25.75" style="8" customWidth="1"/>
    <col min="7344" max="7344" width="10.125" style="8" customWidth="1"/>
    <col min="7345" max="7346" width="11.75" style="8" customWidth="1"/>
    <col min="7347" max="7347" width="8.625" style="8" customWidth="1"/>
    <col min="7348" max="7348" width="16" style="8" customWidth="1"/>
    <col min="7349" max="7349" width="5.375" style="8" customWidth="1"/>
    <col min="7350" max="7360" width="3.75" style="8" customWidth="1"/>
    <col min="7361" max="7361" width="8.5" style="8" customWidth="1"/>
    <col min="7362" max="7362" width="30.875" style="8" customWidth="1"/>
    <col min="7363" max="7363" width="4.375" style="8" customWidth="1"/>
    <col min="7364" max="7580" width="9" style="8"/>
    <col min="7581" max="7581" width="3.75" style="8" customWidth="1"/>
    <col min="7582" max="7582" width="4.875" style="8" customWidth="1"/>
    <col min="7583" max="7583" width="3.75" style="8" customWidth="1"/>
    <col min="7584" max="7584" width="5" style="8" customWidth="1"/>
    <col min="7585" max="7585" width="3.875" style="8" customWidth="1"/>
    <col min="7586" max="7587" width="4.25" style="8" customWidth="1"/>
    <col min="7588" max="7588" width="6" style="8" customWidth="1"/>
    <col min="7589" max="7589" width="4.5" style="8" customWidth="1"/>
    <col min="7590" max="7591" width="8.875" style="8" customWidth="1"/>
    <col min="7592" max="7592" width="4.625" style="8" customWidth="1"/>
    <col min="7593" max="7593" width="8.125" style="8" customWidth="1"/>
    <col min="7594" max="7594" width="8.375" style="8" customWidth="1"/>
    <col min="7595" max="7595" width="6.125" style="8" customWidth="1"/>
    <col min="7596" max="7596" width="10.875" style="8" customWidth="1"/>
    <col min="7597" max="7598" width="10.75" style="8" customWidth="1"/>
    <col min="7599" max="7599" width="25.75" style="8" customWidth="1"/>
    <col min="7600" max="7600" width="10.125" style="8" customWidth="1"/>
    <col min="7601" max="7602" width="11.75" style="8" customWidth="1"/>
    <col min="7603" max="7603" width="8.625" style="8" customWidth="1"/>
    <col min="7604" max="7604" width="16" style="8" customWidth="1"/>
    <col min="7605" max="7605" width="5.375" style="8" customWidth="1"/>
    <col min="7606" max="7616" width="3.75" style="8" customWidth="1"/>
    <col min="7617" max="7617" width="8.5" style="8" customWidth="1"/>
    <col min="7618" max="7618" width="30.875" style="8" customWidth="1"/>
    <col min="7619" max="7619" width="4.375" style="8" customWidth="1"/>
    <col min="7620" max="7836" width="9" style="8"/>
    <col min="7837" max="7837" width="3.75" style="8" customWidth="1"/>
    <col min="7838" max="7838" width="4.875" style="8" customWidth="1"/>
    <col min="7839" max="7839" width="3.75" style="8" customWidth="1"/>
    <col min="7840" max="7840" width="5" style="8" customWidth="1"/>
    <col min="7841" max="7841" width="3.875" style="8" customWidth="1"/>
    <col min="7842" max="7843" width="4.25" style="8" customWidth="1"/>
    <col min="7844" max="7844" width="6" style="8" customWidth="1"/>
    <col min="7845" max="7845" width="4.5" style="8" customWidth="1"/>
    <col min="7846" max="7847" width="8.875" style="8" customWidth="1"/>
    <col min="7848" max="7848" width="4.625" style="8" customWidth="1"/>
    <col min="7849" max="7849" width="8.125" style="8" customWidth="1"/>
    <col min="7850" max="7850" width="8.375" style="8" customWidth="1"/>
    <col min="7851" max="7851" width="6.125" style="8" customWidth="1"/>
    <col min="7852" max="7852" width="10.875" style="8" customWidth="1"/>
    <col min="7853" max="7854" width="10.75" style="8" customWidth="1"/>
    <col min="7855" max="7855" width="25.75" style="8" customWidth="1"/>
    <col min="7856" max="7856" width="10.125" style="8" customWidth="1"/>
    <col min="7857" max="7858" width="11.75" style="8" customWidth="1"/>
    <col min="7859" max="7859" width="8.625" style="8" customWidth="1"/>
    <col min="7860" max="7860" width="16" style="8" customWidth="1"/>
    <col min="7861" max="7861" width="5.375" style="8" customWidth="1"/>
    <col min="7862" max="7872" width="3.75" style="8" customWidth="1"/>
    <col min="7873" max="7873" width="8.5" style="8" customWidth="1"/>
    <col min="7874" max="7874" width="30.875" style="8" customWidth="1"/>
    <col min="7875" max="7875" width="4.375" style="8" customWidth="1"/>
    <col min="7876" max="8092" width="9" style="8"/>
    <col min="8093" max="8093" width="3.75" style="8" customWidth="1"/>
    <col min="8094" max="8094" width="4.875" style="8" customWidth="1"/>
    <col min="8095" max="8095" width="3.75" style="8" customWidth="1"/>
    <col min="8096" max="8096" width="5" style="8" customWidth="1"/>
    <col min="8097" max="8097" width="3.875" style="8" customWidth="1"/>
    <col min="8098" max="8099" width="4.25" style="8" customWidth="1"/>
    <col min="8100" max="8100" width="6" style="8" customWidth="1"/>
    <col min="8101" max="8101" width="4.5" style="8" customWidth="1"/>
    <col min="8102" max="8103" width="8.875" style="8" customWidth="1"/>
    <col min="8104" max="8104" width="4.625" style="8" customWidth="1"/>
    <col min="8105" max="8105" width="8.125" style="8" customWidth="1"/>
    <col min="8106" max="8106" width="8.375" style="8" customWidth="1"/>
    <col min="8107" max="8107" width="6.125" style="8" customWidth="1"/>
    <col min="8108" max="8108" width="10.875" style="8" customWidth="1"/>
    <col min="8109" max="8110" width="10.75" style="8" customWidth="1"/>
    <col min="8111" max="8111" width="25.75" style="8" customWidth="1"/>
    <col min="8112" max="8112" width="10.125" style="8" customWidth="1"/>
    <col min="8113" max="8114" width="11.75" style="8" customWidth="1"/>
    <col min="8115" max="8115" width="8.625" style="8" customWidth="1"/>
    <col min="8116" max="8116" width="16" style="8" customWidth="1"/>
    <col min="8117" max="8117" width="5.375" style="8" customWidth="1"/>
    <col min="8118" max="8128" width="3.75" style="8" customWidth="1"/>
    <col min="8129" max="8129" width="8.5" style="8" customWidth="1"/>
    <col min="8130" max="8130" width="30.875" style="8" customWidth="1"/>
    <col min="8131" max="8131" width="4.375" style="8" customWidth="1"/>
    <col min="8132" max="8348" width="9" style="8"/>
    <col min="8349" max="8349" width="3.75" style="8" customWidth="1"/>
    <col min="8350" max="8350" width="4.875" style="8" customWidth="1"/>
    <col min="8351" max="8351" width="3.75" style="8" customWidth="1"/>
    <col min="8352" max="8352" width="5" style="8" customWidth="1"/>
    <col min="8353" max="8353" width="3.875" style="8" customWidth="1"/>
    <col min="8354" max="8355" width="4.25" style="8" customWidth="1"/>
    <col min="8356" max="8356" width="6" style="8" customWidth="1"/>
    <col min="8357" max="8357" width="4.5" style="8" customWidth="1"/>
    <col min="8358" max="8359" width="8.875" style="8" customWidth="1"/>
    <col min="8360" max="8360" width="4.625" style="8" customWidth="1"/>
    <col min="8361" max="8361" width="8.125" style="8" customWidth="1"/>
    <col min="8362" max="8362" width="8.375" style="8" customWidth="1"/>
    <col min="8363" max="8363" width="6.125" style="8" customWidth="1"/>
    <col min="8364" max="8364" width="10.875" style="8" customWidth="1"/>
    <col min="8365" max="8366" width="10.75" style="8" customWidth="1"/>
    <col min="8367" max="8367" width="25.75" style="8" customWidth="1"/>
    <col min="8368" max="8368" width="10.125" style="8" customWidth="1"/>
    <col min="8369" max="8370" width="11.75" style="8" customWidth="1"/>
    <col min="8371" max="8371" width="8.625" style="8" customWidth="1"/>
    <col min="8372" max="8372" width="16" style="8" customWidth="1"/>
    <col min="8373" max="8373" width="5.375" style="8" customWidth="1"/>
    <col min="8374" max="8384" width="3.75" style="8" customWidth="1"/>
    <col min="8385" max="8385" width="8.5" style="8" customWidth="1"/>
    <col min="8386" max="8386" width="30.875" style="8" customWidth="1"/>
    <col min="8387" max="8387" width="4.375" style="8" customWidth="1"/>
    <col min="8388" max="8604" width="9" style="8"/>
    <col min="8605" max="8605" width="3.75" style="8" customWidth="1"/>
    <col min="8606" max="8606" width="4.875" style="8" customWidth="1"/>
    <col min="8607" max="8607" width="3.75" style="8" customWidth="1"/>
    <col min="8608" max="8608" width="5" style="8" customWidth="1"/>
    <col min="8609" max="8609" width="3.875" style="8" customWidth="1"/>
    <col min="8610" max="8611" width="4.25" style="8" customWidth="1"/>
    <col min="8612" max="8612" width="6" style="8" customWidth="1"/>
    <col min="8613" max="8613" width="4.5" style="8" customWidth="1"/>
    <col min="8614" max="8615" width="8.875" style="8" customWidth="1"/>
    <col min="8616" max="8616" width="4.625" style="8" customWidth="1"/>
    <col min="8617" max="8617" width="8.125" style="8" customWidth="1"/>
    <col min="8618" max="8618" width="8.375" style="8" customWidth="1"/>
    <col min="8619" max="8619" width="6.125" style="8" customWidth="1"/>
    <col min="8620" max="8620" width="10.875" style="8" customWidth="1"/>
    <col min="8621" max="8622" width="10.75" style="8" customWidth="1"/>
    <col min="8623" max="8623" width="25.75" style="8" customWidth="1"/>
    <col min="8624" max="8624" width="10.125" style="8" customWidth="1"/>
    <col min="8625" max="8626" width="11.75" style="8" customWidth="1"/>
    <col min="8627" max="8627" width="8.625" style="8" customWidth="1"/>
    <col min="8628" max="8628" width="16" style="8" customWidth="1"/>
    <col min="8629" max="8629" width="5.375" style="8" customWidth="1"/>
    <col min="8630" max="8640" width="3.75" style="8" customWidth="1"/>
    <col min="8641" max="8641" width="8.5" style="8" customWidth="1"/>
    <col min="8642" max="8642" width="30.875" style="8" customWidth="1"/>
    <col min="8643" max="8643" width="4.375" style="8" customWidth="1"/>
    <col min="8644" max="8860" width="9" style="8"/>
    <col min="8861" max="8861" width="3.75" style="8" customWidth="1"/>
    <col min="8862" max="8862" width="4.875" style="8" customWidth="1"/>
    <col min="8863" max="8863" width="3.75" style="8" customWidth="1"/>
    <col min="8864" max="8864" width="5" style="8" customWidth="1"/>
    <col min="8865" max="8865" width="3.875" style="8" customWidth="1"/>
    <col min="8866" max="8867" width="4.25" style="8" customWidth="1"/>
    <col min="8868" max="8868" width="6" style="8" customWidth="1"/>
    <col min="8869" max="8869" width="4.5" style="8" customWidth="1"/>
    <col min="8870" max="8871" width="8.875" style="8" customWidth="1"/>
    <col min="8872" max="8872" width="4.625" style="8" customWidth="1"/>
    <col min="8873" max="8873" width="8.125" style="8" customWidth="1"/>
    <col min="8874" max="8874" width="8.375" style="8" customWidth="1"/>
    <col min="8875" max="8875" width="6.125" style="8" customWidth="1"/>
    <col min="8876" max="8876" width="10.875" style="8" customWidth="1"/>
    <col min="8877" max="8878" width="10.75" style="8" customWidth="1"/>
    <col min="8879" max="8879" width="25.75" style="8" customWidth="1"/>
    <col min="8880" max="8880" width="10.125" style="8" customWidth="1"/>
    <col min="8881" max="8882" width="11.75" style="8" customWidth="1"/>
    <col min="8883" max="8883" width="8.625" style="8" customWidth="1"/>
    <col min="8884" max="8884" width="16" style="8" customWidth="1"/>
    <col min="8885" max="8885" width="5.375" style="8" customWidth="1"/>
    <col min="8886" max="8896" width="3.75" style="8" customWidth="1"/>
    <col min="8897" max="8897" width="8.5" style="8" customWidth="1"/>
    <col min="8898" max="8898" width="30.875" style="8" customWidth="1"/>
    <col min="8899" max="8899" width="4.375" style="8" customWidth="1"/>
    <col min="8900" max="9116" width="9" style="8"/>
    <col min="9117" max="9117" width="3.75" style="8" customWidth="1"/>
    <col min="9118" max="9118" width="4.875" style="8" customWidth="1"/>
    <col min="9119" max="9119" width="3.75" style="8" customWidth="1"/>
    <col min="9120" max="9120" width="5" style="8" customWidth="1"/>
    <col min="9121" max="9121" width="3.875" style="8" customWidth="1"/>
    <col min="9122" max="9123" width="4.25" style="8" customWidth="1"/>
    <col min="9124" max="9124" width="6" style="8" customWidth="1"/>
    <col min="9125" max="9125" width="4.5" style="8" customWidth="1"/>
    <col min="9126" max="9127" width="8.875" style="8" customWidth="1"/>
    <col min="9128" max="9128" width="4.625" style="8" customWidth="1"/>
    <col min="9129" max="9129" width="8.125" style="8" customWidth="1"/>
    <col min="9130" max="9130" width="8.375" style="8" customWidth="1"/>
    <col min="9131" max="9131" width="6.125" style="8" customWidth="1"/>
    <col min="9132" max="9132" width="10.875" style="8" customWidth="1"/>
    <col min="9133" max="9134" width="10.75" style="8" customWidth="1"/>
    <col min="9135" max="9135" width="25.75" style="8" customWidth="1"/>
    <col min="9136" max="9136" width="10.125" style="8" customWidth="1"/>
    <col min="9137" max="9138" width="11.75" style="8" customWidth="1"/>
    <col min="9139" max="9139" width="8.625" style="8" customWidth="1"/>
    <col min="9140" max="9140" width="16" style="8" customWidth="1"/>
    <col min="9141" max="9141" width="5.375" style="8" customWidth="1"/>
    <col min="9142" max="9152" width="3.75" style="8" customWidth="1"/>
    <col min="9153" max="9153" width="8.5" style="8" customWidth="1"/>
    <col min="9154" max="9154" width="30.875" style="8" customWidth="1"/>
    <col min="9155" max="9155" width="4.375" style="8" customWidth="1"/>
    <col min="9156" max="9372" width="9" style="8"/>
    <col min="9373" max="9373" width="3.75" style="8" customWidth="1"/>
    <col min="9374" max="9374" width="4.875" style="8" customWidth="1"/>
    <col min="9375" max="9375" width="3.75" style="8" customWidth="1"/>
    <col min="9376" max="9376" width="5" style="8" customWidth="1"/>
    <col min="9377" max="9377" width="3.875" style="8" customWidth="1"/>
    <col min="9378" max="9379" width="4.25" style="8" customWidth="1"/>
    <col min="9380" max="9380" width="6" style="8" customWidth="1"/>
    <col min="9381" max="9381" width="4.5" style="8" customWidth="1"/>
    <col min="9382" max="9383" width="8.875" style="8" customWidth="1"/>
    <col min="9384" max="9384" width="4.625" style="8" customWidth="1"/>
    <col min="9385" max="9385" width="8.125" style="8" customWidth="1"/>
    <col min="9386" max="9386" width="8.375" style="8" customWidth="1"/>
    <col min="9387" max="9387" width="6.125" style="8" customWidth="1"/>
    <col min="9388" max="9388" width="10.875" style="8" customWidth="1"/>
    <col min="9389" max="9390" width="10.75" style="8" customWidth="1"/>
    <col min="9391" max="9391" width="25.75" style="8" customWidth="1"/>
    <col min="9392" max="9392" width="10.125" style="8" customWidth="1"/>
    <col min="9393" max="9394" width="11.75" style="8" customWidth="1"/>
    <col min="9395" max="9395" width="8.625" style="8" customWidth="1"/>
    <col min="9396" max="9396" width="16" style="8" customWidth="1"/>
    <col min="9397" max="9397" width="5.375" style="8" customWidth="1"/>
    <col min="9398" max="9408" width="3.75" style="8" customWidth="1"/>
    <col min="9409" max="9409" width="8.5" style="8" customWidth="1"/>
    <col min="9410" max="9410" width="30.875" style="8" customWidth="1"/>
    <col min="9411" max="9411" width="4.375" style="8" customWidth="1"/>
    <col min="9412" max="9628" width="9" style="8"/>
    <col min="9629" max="9629" width="3.75" style="8" customWidth="1"/>
    <col min="9630" max="9630" width="4.875" style="8" customWidth="1"/>
    <col min="9631" max="9631" width="3.75" style="8" customWidth="1"/>
    <col min="9632" max="9632" width="5" style="8" customWidth="1"/>
    <col min="9633" max="9633" width="3.875" style="8" customWidth="1"/>
    <col min="9634" max="9635" width="4.25" style="8" customWidth="1"/>
    <col min="9636" max="9636" width="6" style="8" customWidth="1"/>
    <col min="9637" max="9637" width="4.5" style="8" customWidth="1"/>
    <col min="9638" max="9639" width="8.875" style="8" customWidth="1"/>
    <col min="9640" max="9640" width="4.625" style="8" customWidth="1"/>
    <col min="9641" max="9641" width="8.125" style="8" customWidth="1"/>
    <col min="9642" max="9642" width="8.375" style="8" customWidth="1"/>
    <col min="9643" max="9643" width="6.125" style="8" customWidth="1"/>
    <col min="9644" max="9644" width="10.875" style="8" customWidth="1"/>
    <col min="9645" max="9646" width="10.75" style="8" customWidth="1"/>
    <col min="9647" max="9647" width="25.75" style="8" customWidth="1"/>
    <col min="9648" max="9648" width="10.125" style="8" customWidth="1"/>
    <col min="9649" max="9650" width="11.75" style="8" customWidth="1"/>
    <col min="9651" max="9651" width="8.625" style="8" customWidth="1"/>
    <col min="9652" max="9652" width="16" style="8" customWidth="1"/>
    <col min="9653" max="9653" width="5.375" style="8" customWidth="1"/>
    <col min="9654" max="9664" width="3.75" style="8" customWidth="1"/>
    <col min="9665" max="9665" width="8.5" style="8" customWidth="1"/>
    <col min="9666" max="9666" width="30.875" style="8" customWidth="1"/>
    <col min="9667" max="9667" width="4.375" style="8" customWidth="1"/>
    <col min="9668" max="9884" width="9" style="8"/>
    <col min="9885" max="9885" width="3.75" style="8" customWidth="1"/>
    <col min="9886" max="9886" width="4.875" style="8" customWidth="1"/>
    <col min="9887" max="9887" width="3.75" style="8" customWidth="1"/>
    <col min="9888" max="9888" width="5" style="8" customWidth="1"/>
    <col min="9889" max="9889" width="3.875" style="8" customWidth="1"/>
    <col min="9890" max="9891" width="4.25" style="8" customWidth="1"/>
    <col min="9892" max="9892" width="6" style="8" customWidth="1"/>
    <col min="9893" max="9893" width="4.5" style="8" customWidth="1"/>
    <col min="9894" max="9895" width="8.875" style="8" customWidth="1"/>
    <col min="9896" max="9896" width="4.625" style="8" customWidth="1"/>
    <col min="9897" max="9897" width="8.125" style="8" customWidth="1"/>
    <col min="9898" max="9898" width="8.375" style="8" customWidth="1"/>
    <col min="9899" max="9899" width="6.125" style="8" customWidth="1"/>
    <col min="9900" max="9900" width="10.875" style="8" customWidth="1"/>
    <col min="9901" max="9902" width="10.75" style="8" customWidth="1"/>
    <col min="9903" max="9903" width="25.75" style="8" customWidth="1"/>
    <col min="9904" max="9904" width="10.125" style="8" customWidth="1"/>
    <col min="9905" max="9906" width="11.75" style="8" customWidth="1"/>
    <col min="9907" max="9907" width="8.625" style="8" customWidth="1"/>
    <col min="9908" max="9908" width="16" style="8" customWidth="1"/>
    <col min="9909" max="9909" width="5.375" style="8" customWidth="1"/>
    <col min="9910" max="9920" width="3.75" style="8" customWidth="1"/>
    <col min="9921" max="9921" width="8.5" style="8" customWidth="1"/>
    <col min="9922" max="9922" width="30.875" style="8" customWidth="1"/>
    <col min="9923" max="9923" width="4.375" style="8" customWidth="1"/>
    <col min="9924" max="10140" width="9" style="8"/>
    <col min="10141" max="10141" width="3.75" style="8" customWidth="1"/>
    <col min="10142" max="10142" width="4.875" style="8" customWidth="1"/>
    <col min="10143" max="10143" width="3.75" style="8" customWidth="1"/>
    <col min="10144" max="10144" width="5" style="8" customWidth="1"/>
    <col min="10145" max="10145" width="3.875" style="8" customWidth="1"/>
    <col min="10146" max="10147" width="4.25" style="8" customWidth="1"/>
    <col min="10148" max="10148" width="6" style="8" customWidth="1"/>
    <col min="10149" max="10149" width="4.5" style="8" customWidth="1"/>
    <col min="10150" max="10151" width="8.875" style="8" customWidth="1"/>
    <col min="10152" max="10152" width="4.625" style="8" customWidth="1"/>
    <col min="10153" max="10153" width="8.125" style="8" customWidth="1"/>
    <col min="10154" max="10154" width="8.375" style="8" customWidth="1"/>
    <col min="10155" max="10155" width="6.125" style="8" customWidth="1"/>
    <col min="10156" max="10156" width="10.875" style="8" customWidth="1"/>
    <col min="10157" max="10158" width="10.75" style="8" customWidth="1"/>
    <col min="10159" max="10159" width="25.75" style="8" customWidth="1"/>
    <col min="10160" max="10160" width="10.125" style="8" customWidth="1"/>
    <col min="10161" max="10162" width="11.75" style="8" customWidth="1"/>
    <col min="10163" max="10163" width="8.625" style="8" customWidth="1"/>
    <col min="10164" max="10164" width="16" style="8" customWidth="1"/>
    <col min="10165" max="10165" width="5.375" style="8" customWidth="1"/>
    <col min="10166" max="10176" width="3.75" style="8" customWidth="1"/>
    <col min="10177" max="10177" width="8.5" style="8" customWidth="1"/>
    <col min="10178" max="10178" width="30.875" style="8" customWidth="1"/>
    <col min="10179" max="10179" width="4.375" style="8" customWidth="1"/>
    <col min="10180" max="10396" width="9" style="8"/>
    <col min="10397" max="10397" width="3.75" style="8" customWidth="1"/>
    <col min="10398" max="10398" width="4.875" style="8" customWidth="1"/>
    <col min="10399" max="10399" width="3.75" style="8" customWidth="1"/>
    <col min="10400" max="10400" width="5" style="8" customWidth="1"/>
    <col min="10401" max="10401" width="3.875" style="8" customWidth="1"/>
    <col min="10402" max="10403" width="4.25" style="8" customWidth="1"/>
    <col min="10404" max="10404" width="6" style="8" customWidth="1"/>
    <col min="10405" max="10405" width="4.5" style="8" customWidth="1"/>
    <col min="10406" max="10407" width="8.875" style="8" customWidth="1"/>
    <col min="10408" max="10408" width="4.625" style="8" customWidth="1"/>
    <col min="10409" max="10409" width="8.125" style="8" customWidth="1"/>
    <col min="10410" max="10410" width="8.375" style="8" customWidth="1"/>
    <col min="10411" max="10411" width="6.125" style="8" customWidth="1"/>
    <col min="10412" max="10412" width="10.875" style="8" customWidth="1"/>
    <col min="10413" max="10414" width="10.75" style="8" customWidth="1"/>
    <col min="10415" max="10415" width="25.75" style="8" customWidth="1"/>
    <col min="10416" max="10416" width="10.125" style="8" customWidth="1"/>
    <col min="10417" max="10418" width="11.75" style="8" customWidth="1"/>
    <col min="10419" max="10419" width="8.625" style="8" customWidth="1"/>
    <col min="10420" max="10420" width="16" style="8" customWidth="1"/>
    <col min="10421" max="10421" width="5.375" style="8" customWidth="1"/>
    <col min="10422" max="10432" width="3.75" style="8" customWidth="1"/>
    <col min="10433" max="10433" width="8.5" style="8" customWidth="1"/>
    <col min="10434" max="10434" width="30.875" style="8" customWidth="1"/>
    <col min="10435" max="10435" width="4.375" style="8" customWidth="1"/>
    <col min="10436" max="10652" width="9" style="8"/>
    <col min="10653" max="10653" width="3.75" style="8" customWidth="1"/>
    <col min="10654" max="10654" width="4.875" style="8" customWidth="1"/>
    <col min="10655" max="10655" width="3.75" style="8" customWidth="1"/>
    <col min="10656" max="10656" width="5" style="8" customWidth="1"/>
    <col min="10657" max="10657" width="3.875" style="8" customWidth="1"/>
    <col min="10658" max="10659" width="4.25" style="8" customWidth="1"/>
    <col min="10660" max="10660" width="6" style="8" customWidth="1"/>
    <col min="10661" max="10661" width="4.5" style="8" customWidth="1"/>
    <col min="10662" max="10663" width="8.875" style="8" customWidth="1"/>
    <col min="10664" max="10664" width="4.625" style="8" customWidth="1"/>
    <col min="10665" max="10665" width="8.125" style="8" customWidth="1"/>
    <col min="10666" max="10666" width="8.375" style="8" customWidth="1"/>
    <col min="10667" max="10667" width="6.125" style="8" customWidth="1"/>
    <col min="10668" max="10668" width="10.875" style="8" customWidth="1"/>
    <col min="10669" max="10670" width="10.75" style="8" customWidth="1"/>
    <col min="10671" max="10671" width="25.75" style="8" customWidth="1"/>
    <col min="10672" max="10672" width="10.125" style="8" customWidth="1"/>
    <col min="10673" max="10674" width="11.75" style="8" customWidth="1"/>
    <col min="10675" max="10675" width="8.625" style="8" customWidth="1"/>
    <col min="10676" max="10676" width="16" style="8" customWidth="1"/>
    <col min="10677" max="10677" width="5.375" style="8" customWidth="1"/>
    <col min="10678" max="10688" width="3.75" style="8" customWidth="1"/>
    <col min="10689" max="10689" width="8.5" style="8" customWidth="1"/>
    <col min="10690" max="10690" width="30.875" style="8" customWidth="1"/>
    <col min="10691" max="10691" width="4.375" style="8" customWidth="1"/>
    <col min="10692" max="10908" width="9" style="8"/>
    <col min="10909" max="10909" width="3.75" style="8" customWidth="1"/>
    <col min="10910" max="10910" width="4.875" style="8" customWidth="1"/>
    <col min="10911" max="10911" width="3.75" style="8" customWidth="1"/>
    <col min="10912" max="10912" width="5" style="8" customWidth="1"/>
    <col min="10913" max="10913" width="3.875" style="8" customWidth="1"/>
    <col min="10914" max="10915" width="4.25" style="8" customWidth="1"/>
    <col min="10916" max="10916" width="6" style="8" customWidth="1"/>
    <col min="10917" max="10917" width="4.5" style="8" customWidth="1"/>
    <col min="10918" max="10919" width="8.875" style="8" customWidth="1"/>
    <col min="10920" max="10920" width="4.625" style="8" customWidth="1"/>
    <col min="10921" max="10921" width="8.125" style="8" customWidth="1"/>
    <col min="10922" max="10922" width="8.375" style="8" customWidth="1"/>
    <col min="10923" max="10923" width="6.125" style="8" customWidth="1"/>
    <col min="10924" max="10924" width="10.875" style="8" customWidth="1"/>
    <col min="10925" max="10926" width="10.75" style="8" customWidth="1"/>
    <col min="10927" max="10927" width="25.75" style="8" customWidth="1"/>
    <col min="10928" max="10928" width="10.125" style="8" customWidth="1"/>
    <col min="10929" max="10930" width="11.75" style="8" customWidth="1"/>
    <col min="10931" max="10931" width="8.625" style="8" customWidth="1"/>
    <col min="10932" max="10932" width="16" style="8" customWidth="1"/>
    <col min="10933" max="10933" width="5.375" style="8" customWidth="1"/>
    <col min="10934" max="10944" width="3.75" style="8" customWidth="1"/>
    <col min="10945" max="10945" width="8.5" style="8" customWidth="1"/>
    <col min="10946" max="10946" width="30.875" style="8" customWidth="1"/>
    <col min="10947" max="10947" width="4.375" style="8" customWidth="1"/>
    <col min="10948" max="11164" width="9" style="8"/>
    <col min="11165" max="11165" width="3.75" style="8" customWidth="1"/>
    <col min="11166" max="11166" width="4.875" style="8" customWidth="1"/>
    <col min="11167" max="11167" width="3.75" style="8" customWidth="1"/>
    <col min="11168" max="11168" width="5" style="8" customWidth="1"/>
    <col min="11169" max="11169" width="3.875" style="8" customWidth="1"/>
    <col min="11170" max="11171" width="4.25" style="8" customWidth="1"/>
    <col min="11172" max="11172" width="6" style="8" customWidth="1"/>
    <col min="11173" max="11173" width="4.5" style="8" customWidth="1"/>
    <col min="11174" max="11175" width="8.875" style="8" customWidth="1"/>
    <col min="11176" max="11176" width="4.625" style="8" customWidth="1"/>
    <col min="11177" max="11177" width="8.125" style="8" customWidth="1"/>
    <col min="11178" max="11178" width="8.375" style="8" customWidth="1"/>
    <col min="11179" max="11179" width="6.125" style="8" customWidth="1"/>
    <col min="11180" max="11180" width="10.875" style="8" customWidth="1"/>
    <col min="11181" max="11182" width="10.75" style="8" customWidth="1"/>
    <col min="11183" max="11183" width="25.75" style="8" customWidth="1"/>
    <col min="11184" max="11184" width="10.125" style="8" customWidth="1"/>
    <col min="11185" max="11186" width="11.75" style="8" customWidth="1"/>
    <col min="11187" max="11187" width="8.625" style="8" customWidth="1"/>
    <col min="11188" max="11188" width="16" style="8" customWidth="1"/>
    <col min="11189" max="11189" width="5.375" style="8" customWidth="1"/>
    <col min="11190" max="11200" width="3.75" style="8" customWidth="1"/>
    <col min="11201" max="11201" width="8.5" style="8" customWidth="1"/>
    <col min="11202" max="11202" width="30.875" style="8" customWidth="1"/>
    <col min="11203" max="11203" width="4.375" style="8" customWidth="1"/>
    <col min="11204" max="11420" width="9" style="8"/>
    <col min="11421" max="11421" width="3.75" style="8" customWidth="1"/>
    <col min="11422" max="11422" width="4.875" style="8" customWidth="1"/>
    <col min="11423" max="11423" width="3.75" style="8" customWidth="1"/>
    <col min="11424" max="11424" width="5" style="8" customWidth="1"/>
    <col min="11425" max="11425" width="3.875" style="8" customWidth="1"/>
    <col min="11426" max="11427" width="4.25" style="8" customWidth="1"/>
    <col min="11428" max="11428" width="6" style="8" customWidth="1"/>
    <col min="11429" max="11429" width="4.5" style="8" customWidth="1"/>
    <col min="11430" max="11431" width="8.875" style="8" customWidth="1"/>
    <col min="11432" max="11432" width="4.625" style="8" customWidth="1"/>
    <col min="11433" max="11433" width="8.125" style="8" customWidth="1"/>
    <col min="11434" max="11434" width="8.375" style="8" customWidth="1"/>
    <col min="11435" max="11435" width="6.125" style="8" customWidth="1"/>
    <col min="11436" max="11436" width="10.875" style="8" customWidth="1"/>
    <col min="11437" max="11438" width="10.75" style="8" customWidth="1"/>
    <col min="11439" max="11439" width="25.75" style="8" customWidth="1"/>
    <col min="11440" max="11440" width="10.125" style="8" customWidth="1"/>
    <col min="11441" max="11442" width="11.75" style="8" customWidth="1"/>
    <col min="11443" max="11443" width="8.625" style="8" customWidth="1"/>
    <col min="11444" max="11444" width="16" style="8" customWidth="1"/>
    <col min="11445" max="11445" width="5.375" style="8" customWidth="1"/>
    <col min="11446" max="11456" width="3.75" style="8" customWidth="1"/>
    <col min="11457" max="11457" width="8.5" style="8" customWidth="1"/>
    <col min="11458" max="11458" width="30.875" style="8" customWidth="1"/>
    <col min="11459" max="11459" width="4.375" style="8" customWidth="1"/>
    <col min="11460" max="11676" width="9" style="8"/>
    <col min="11677" max="11677" width="3.75" style="8" customWidth="1"/>
    <col min="11678" max="11678" width="4.875" style="8" customWidth="1"/>
    <col min="11679" max="11679" width="3.75" style="8" customWidth="1"/>
    <col min="11680" max="11680" width="5" style="8" customWidth="1"/>
    <col min="11681" max="11681" width="3.875" style="8" customWidth="1"/>
    <col min="11682" max="11683" width="4.25" style="8" customWidth="1"/>
    <col min="11684" max="11684" width="6" style="8" customWidth="1"/>
    <col min="11685" max="11685" width="4.5" style="8" customWidth="1"/>
    <col min="11686" max="11687" width="8.875" style="8" customWidth="1"/>
    <col min="11688" max="11688" width="4.625" style="8" customWidth="1"/>
    <col min="11689" max="11689" width="8.125" style="8" customWidth="1"/>
    <col min="11690" max="11690" width="8.375" style="8" customWidth="1"/>
    <col min="11691" max="11691" width="6.125" style="8" customWidth="1"/>
    <col min="11692" max="11692" width="10.875" style="8" customWidth="1"/>
    <col min="11693" max="11694" width="10.75" style="8" customWidth="1"/>
    <col min="11695" max="11695" width="25.75" style="8" customWidth="1"/>
    <col min="11696" max="11696" width="10.125" style="8" customWidth="1"/>
    <col min="11697" max="11698" width="11.75" style="8" customWidth="1"/>
    <col min="11699" max="11699" width="8.625" style="8" customWidth="1"/>
    <col min="11700" max="11700" width="16" style="8" customWidth="1"/>
    <col min="11701" max="11701" width="5.375" style="8" customWidth="1"/>
    <col min="11702" max="11712" width="3.75" style="8" customWidth="1"/>
    <col min="11713" max="11713" width="8.5" style="8" customWidth="1"/>
    <col min="11714" max="11714" width="30.875" style="8" customWidth="1"/>
    <col min="11715" max="11715" width="4.375" style="8" customWidth="1"/>
    <col min="11716" max="11932" width="9" style="8"/>
    <col min="11933" max="11933" width="3.75" style="8" customWidth="1"/>
    <col min="11934" max="11934" width="4.875" style="8" customWidth="1"/>
    <col min="11935" max="11935" width="3.75" style="8" customWidth="1"/>
    <col min="11936" max="11936" width="5" style="8" customWidth="1"/>
    <col min="11937" max="11937" width="3.875" style="8" customWidth="1"/>
    <col min="11938" max="11939" width="4.25" style="8" customWidth="1"/>
    <col min="11940" max="11940" width="6" style="8" customWidth="1"/>
    <col min="11941" max="11941" width="4.5" style="8" customWidth="1"/>
    <col min="11942" max="11943" width="8.875" style="8" customWidth="1"/>
    <col min="11944" max="11944" width="4.625" style="8" customWidth="1"/>
    <col min="11945" max="11945" width="8.125" style="8" customWidth="1"/>
    <col min="11946" max="11946" width="8.375" style="8" customWidth="1"/>
    <col min="11947" max="11947" width="6.125" style="8" customWidth="1"/>
    <col min="11948" max="11948" width="10.875" style="8" customWidth="1"/>
    <col min="11949" max="11950" width="10.75" style="8" customWidth="1"/>
    <col min="11951" max="11951" width="25.75" style="8" customWidth="1"/>
    <col min="11952" max="11952" width="10.125" style="8" customWidth="1"/>
    <col min="11953" max="11954" width="11.75" style="8" customWidth="1"/>
    <col min="11955" max="11955" width="8.625" style="8" customWidth="1"/>
    <col min="11956" max="11956" width="16" style="8" customWidth="1"/>
    <col min="11957" max="11957" width="5.375" style="8" customWidth="1"/>
    <col min="11958" max="11968" width="3.75" style="8" customWidth="1"/>
    <col min="11969" max="11969" width="8.5" style="8" customWidth="1"/>
    <col min="11970" max="11970" width="30.875" style="8" customWidth="1"/>
    <col min="11971" max="11971" width="4.375" style="8" customWidth="1"/>
    <col min="11972" max="12188" width="9" style="8"/>
    <col min="12189" max="12189" width="3.75" style="8" customWidth="1"/>
    <col min="12190" max="12190" width="4.875" style="8" customWidth="1"/>
    <col min="12191" max="12191" width="3.75" style="8" customWidth="1"/>
    <col min="12192" max="12192" width="5" style="8" customWidth="1"/>
    <col min="12193" max="12193" width="3.875" style="8" customWidth="1"/>
    <col min="12194" max="12195" width="4.25" style="8" customWidth="1"/>
    <col min="12196" max="12196" width="6" style="8" customWidth="1"/>
    <col min="12197" max="12197" width="4.5" style="8" customWidth="1"/>
    <col min="12198" max="12199" width="8.875" style="8" customWidth="1"/>
    <col min="12200" max="12200" width="4.625" style="8" customWidth="1"/>
    <col min="12201" max="12201" width="8.125" style="8" customWidth="1"/>
    <col min="12202" max="12202" width="8.375" style="8" customWidth="1"/>
    <col min="12203" max="12203" width="6.125" style="8" customWidth="1"/>
    <col min="12204" max="12204" width="10.875" style="8" customWidth="1"/>
    <col min="12205" max="12206" width="10.75" style="8" customWidth="1"/>
    <col min="12207" max="12207" width="25.75" style="8" customWidth="1"/>
    <col min="12208" max="12208" width="10.125" style="8" customWidth="1"/>
    <col min="12209" max="12210" width="11.75" style="8" customWidth="1"/>
    <col min="12211" max="12211" width="8.625" style="8" customWidth="1"/>
    <col min="12212" max="12212" width="16" style="8" customWidth="1"/>
    <col min="12213" max="12213" width="5.375" style="8" customWidth="1"/>
    <col min="12214" max="12224" width="3.75" style="8" customWidth="1"/>
    <col min="12225" max="12225" width="8.5" style="8" customWidth="1"/>
    <col min="12226" max="12226" width="30.875" style="8" customWidth="1"/>
    <col min="12227" max="12227" width="4.375" style="8" customWidth="1"/>
    <col min="12228" max="12444" width="9" style="8"/>
    <col min="12445" max="12445" width="3.75" style="8" customWidth="1"/>
    <col min="12446" max="12446" width="4.875" style="8" customWidth="1"/>
    <col min="12447" max="12447" width="3.75" style="8" customWidth="1"/>
    <col min="12448" max="12448" width="5" style="8" customWidth="1"/>
    <col min="12449" max="12449" width="3.875" style="8" customWidth="1"/>
    <col min="12450" max="12451" width="4.25" style="8" customWidth="1"/>
    <col min="12452" max="12452" width="6" style="8" customWidth="1"/>
    <col min="12453" max="12453" width="4.5" style="8" customWidth="1"/>
    <col min="12454" max="12455" width="8.875" style="8" customWidth="1"/>
    <col min="12456" max="12456" width="4.625" style="8" customWidth="1"/>
    <col min="12457" max="12457" width="8.125" style="8" customWidth="1"/>
    <col min="12458" max="12458" width="8.375" style="8" customWidth="1"/>
    <col min="12459" max="12459" width="6.125" style="8" customWidth="1"/>
    <col min="12460" max="12460" width="10.875" style="8" customWidth="1"/>
    <col min="12461" max="12462" width="10.75" style="8" customWidth="1"/>
    <col min="12463" max="12463" width="25.75" style="8" customWidth="1"/>
    <col min="12464" max="12464" width="10.125" style="8" customWidth="1"/>
    <col min="12465" max="12466" width="11.75" style="8" customWidth="1"/>
    <col min="12467" max="12467" width="8.625" style="8" customWidth="1"/>
    <col min="12468" max="12468" width="16" style="8" customWidth="1"/>
    <col min="12469" max="12469" width="5.375" style="8" customWidth="1"/>
    <col min="12470" max="12480" width="3.75" style="8" customWidth="1"/>
    <col min="12481" max="12481" width="8.5" style="8" customWidth="1"/>
    <col min="12482" max="12482" width="30.875" style="8" customWidth="1"/>
    <col min="12483" max="12483" width="4.375" style="8" customWidth="1"/>
    <col min="12484" max="12700" width="9" style="8"/>
    <col min="12701" max="12701" width="3.75" style="8" customWidth="1"/>
    <col min="12702" max="12702" width="4.875" style="8" customWidth="1"/>
    <col min="12703" max="12703" width="3.75" style="8" customWidth="1"/>
    <col min="12704" max="12704" width="5" style="8" customWidth="1"/>
    <col min="12705" max="12705" width="3.875" style="8" customWidth="1"/>
    <col min="12706" max="12707" width="4.25" style="8" customWidth="1"/>
    <col min="12708" max="12708" width="6" style="8" customWidth="1"/>
    <col min="12709" max="12709" width="4.5" style="8" customWidth="1"/>
    <col min="12710" max="12711" width="8.875" style="8" customWidth="1"/>
    <col min="12712" max="12712" width="4.625" style="8" customWidth="1"/>
    <col min="12713" max="12713" width="8.125" style="8" customWidth="1"/>
    <col min="12714" max="12714" width="8.375" style="8" customWidth="1"/>
    <col min="12715" max="12715" width="6.125" style="8" customWidth="1"/>
    <col min="12716" max="12716" width="10.875" style="8" customWidth="1"/>
    <col min="12717" max="12718" width="10.75" style="8" customWidth="1"/>
    <col min="12719" max="12719" width="25.75" style="8" customWidth="1"/>
    <col min="12720" max="12720" width="10.125" style="8" customWidth="1"/>
    <col min="12721" max="12722" width="11.75" style="8" customWidth="1"/>
    <col min="12723" max="12723" width="8.625" style="8" customWidth="1"/>
    <col min="12724" max="12724" width="16" style="8" customWidth="1"/>
    <col min="12725" max="12725" width="5.375" style="8" customWidth="1"/>
    <col min="12726" max="12736" width="3.75" style="8" customWidth="1"/>
    <col min="12737" max="12737" width="8.5" style="8" customWidth="1"/>
    <col min="12738" max="12738" width="30.875" style="8" customWidth="1"/>
    <col min="12739" max="12739" width="4.375" style="8" customWidth="1"/>
    <col min="12740" max="12956" width="9" style="8"/>
    <col min="12957" max="12957" width="3.75" style="8" customWidth="1"/>
    <col min="12958" max="12958" width="4.875" style="8" customWidth="1"/>
    <col min="12959" max="12959" width="3.75" style="8" customWidth="1"/>
    <col min="12960" max="12960" width="5" style="8" customWidth="1"/>
    <col min="12961" max="12961" width="3.875" style="8" customWidth="1"/>
    <col min="12962" max="12963" width="4.25" style="8" customWidth="1"/>
    <col min="12964" max="12964" width="6" style="8" customWidth="1"/>
    <col min="12965" max="12965" width="4.5" style="8" customWidth="1"/>
    <col min="12966" max="12967" width="8.875" style="8" customWidth="1"/>
    <col min="12968" max="12968" width="4.625" style="8" customWidth="1"/>
    <col min="12969" max="12969" width="8.125" style="8" customWidth="1"/>
    <col min="12970" max="12970" width="8.375" style="8" customWidth="1"/>
    <col min="12971" max="12971" width="6.125" style="8" customWidth="1"/>
    <col min="12972" max="12972" width="10.875" style="8" customWidth="1"/>
    <col min="12973" max="12974" width="10.75" style="8" customWidth="1"/>
    <col min="12975" max="12975" width="25.75" style="8" customWidth="1"/>
    <col min="12976" max="12976" width="10.125" style="8" customWidth="1"/>
    <col min="12977" max="12978" width="11.75" style="8" customWidth="1"/>
    <col min="12979" max="12979" width="8.625" style="8" customWidth="1"/>
    <col min="12980" max="12980" width="16" style="8" customWidth="1"/>
    <col min="12981" max="12981" width="5.375" style="8" customWidth="1"/>
    <col min="12982" max="12992" width="3.75" style="8" customWidth="1"/>
    <col min="12993" max="12993" width="8.5" style="8" customWidth="1"/>
    <col min="12994" max="12994" width="30.875" style="8" customWidth="1"/>
    <col min="12995" max="12995" width="4.375" style="8" customWidth="1"/>
    <col min="12996" max="13212" width="9" style="8"/>
    <col min="13213" max="13213" width="3.75" style="8" customWidth="1"/>
    <col min="13214" max="13214" width="4.875" style="8" customWidth="1"/>
    <col min="13215" max="13215" width="3.75" style="8" customWidth="1"/>
    <col min="13216" max="13216" width="5" style="8" customWidth="1"/>
    <col min="13217" max="13217" width="3.875" style="8" customWidth="1"/>
    <col min="13218" max="13219" width="4.25" style="8" customWidth="1"/>
    <col min="13220" max="13220" width="6" style="8" customWidth="1"/>
    <col min="13221" max="13221" width="4.5" style="8" customWidth="1"/>
    <col min="13222" max="13223" width="8.875" style="8" customWidth="1"/>
    <col min="13224" max="13224" width="4.625" style="8" customWidth="1"/>
    <col min="13225" max="13225" width="8.125" style="8" customWidth="1"/>
    <col min="13226" max="13226" width="8.375" style="8" customWidth="1"/>
    <col min="13227" max="13227" width="6.125" style="8" customWidth="1"/>
    <col min="13228" max="13228" width="10.875" style="8" customWidth="1"/>
    <col min="13229" max="13230" width="10.75" style="8" customWidth="1"/>
    <col min="13231" max="13231" width="25.75" style="8" customWidth="1"/>
    <col min="13232" max="13232" width="10.125" style="8" customWidth="1"/>
    <col min="13233" max="13234" width="11.75" style="8" customWidth="1"/>
    <col min="13235" max="13235" width="8.625" style="8" customWidth="1"/>
    <col min="13236" max="13236" width="16" style="8" customWidth="1"/>
    <col min="13237" max="13237" width="5.375" style="8" customWidth="1"/>
    <col min="13238" max="13248" width="3.75" style="8" customWidth="1"/>
    <col min="13249" max="13249" width="8.5" style="8" customWidth="1"/>
    <col min="13250" max="13250" width="30.875" style="8" customWidth="1"/>
    <col min="13251" max="13251" width="4.375" style="8" customWidth="1"/>
    <col min="13252" max="13468" width="9" style="8"/>
    <col min="13469" max="13469" width="3.75" style="8" customWidth="1"/>
    <col min="13470" max="13470" width="4.875" style="8" customWidth="1"/>
    <col min="13471" max="13471" width="3.75" style="8" customWidth="1"/>
    <col min="13472" max="13472" width="5" style="8" customWidth="1"/>
    <col min="13473" max="13473" width="3.875" style="8" customWidth="1"/>
    <col min="13474" max="13475" width="4.25" style="8" customWidth="1"/>
    <col min="13476" max="13476" width="6" style="8" customWidth="1"/>
    <col min="13477" max="13477" width="4.5" style="8" customWidth="1"/>
    <col min="13478" max="13479" width="8.875" style="8" customWidth="1"/>
    <col min="13480" max="13480" width="4.625" style="8" customWidth="1"/>
    <col min="13481" max="13481" width="8.125" style="8" customWidth="1"/>
    <col min="13482" max="13482" width="8.375" style="8" customWidth="1"/>
    <col min="13483" max="13483" width="6.125" style="8" customWidth="1"/>
    <col min="13484" max="13484" width="10.875" style="8" customWidth="1"/>
    <col min="13485" max="13486" width="10.75" style="8" customWidth="1"/>
    <col min="13487" max="13487" width="25.75" style="8" customWidth="1"/>
    <col min="13488" max="13488" width="10.125" style="8" customWidth="1"/>
    <col min="13489" max="13490" width="11.75" style="8" customWidth="1"/>
    <col min="13491" max="13491" width="8.625" style="8" customWidth="1"/>
    <col min="13492" max="13492" width="16" style="8" customWidth="1"/>
    <col min="13493" max="13493" width="5.375" style="8" customWidth="1"/>
    <col min="13494" max="13504" width="3.75" style="8" customWidth="1"/>
    <col min="13505" max="13505" width="8.5" style="8" customWidth="1"/>
    <col min="13506" max="13506" width="30.875" style="8" customWidth="1"/>
    <col min="13507" max="13507" width="4.375" style="8" customWidth="1"/>
    <col min="13508" max="13724" width="9" style="8"/>
    <col min="13725" max="13725" width="3.75" style="8" customWidth="1"/>
    <col min="13726" max="13726" width="4.875" style="8" customWidth="1"/>
    <col min="13727" max="13727" width="3.75" style="8" customWidth="1"/>
    <col min="13728" max="13728" width="5" style="8" customWidth="1"/>
    <col min="13729" max="13729" width="3.875" style="8" customWidth="1"/>
    <col min="13730" max="13731" width="4.25" style="8" customWidth="1"/>
    <col min="13732" max="13732" width="6" style="8" customWidth="1"/>
    <col min="13733" max="13733" width="4.5" style="8" customWidth="1"/>
    <col min="13734" max="13735" width="8.875" style="8" customWidth="1"/>
    <col min="13736" max="13736" width="4.625" style="8" customWidth="1"/>
    <col min="13737" max="13737" width="8.125" style="8" customWidth="1"/>
    <col min="13738" max="13738" width="8.375" style="8" customWidth="1"/>
    <col min="13739" max="13739" width="6.125" style="8" customWidth="1"/>
    <col min="13740" max="13740" width="10.875" style="8" customWidth="1"/>
    <col min="13741" max="13742" width="10.75" style="8" customWidth="1"/>
    <col min="13743" max="13743" width="25.75" style="8" customWidth="1"/>
    <col min="13744" max="13744" width="10.125" style="8" customWidth="1"/>
    <col min="13745" max="13746" width="11.75" style="8" customWidth="1"/>
    <col min="13747" max="13747" width="8.625" style="8" customWidth="1"/>
    <col min="13748" max="13748" width="16" style="8" customWidth="1"/>
    <col min="13749" max="13749" width="5.375" style="8" customWidth="1"/>
    <col min="13750" max="13760" width="3.75" style="8" customWidth="1"/>
    <col min="13761" max="13761" width="8.5" style="8" customWidth="1"/>
    <col min="13762" max="13762" width="30.875" style="8" customWidth="1"/>
    <col min="13763" max="13763" width="4.375" style="8" customWidth="1"/>
    <col min="13764" max="13980" width="9" style="8"/>
    <col min="13981" max="13981" width="3.75" style="8" customWidth="1"/>
    <col min="13982" max="13982" width="4.875" style="8" customWidth="1"/>
    <col min="13983" max="13983" width="3.75" style="8" customWidth="1"/>
    <col min="13984" max="13984" width="5" style="8" customWidth="1"/>
    <col min="13985" max="13985" width="3.875" style="8" customWidth="1"/>
    <col min="13986" max="13987" width="4.25" style="8" customWidth="1"/>
    <col min="13988" max="13988" width="6" style="8" customWidth="1"/>
    <col min="13989" max="13989" width="4.5" style="8" customWidth="1"/>
    <col min="13990" max="13991" width="8.875" style="8" customWidth="1"/>
    <col min="13992" max="13992" width="4.625" style="8" customWidth="1"/>
    <col min="13993" max="13993" width="8.125" style="8" customWidth="1"/>
    <col min="13994" max="13994" width="8.375" style="8" customWidth="1"/>
    <col min="13995" max="13995" width="6.125" style="8" customWidth="1"/>
    <col min="13996" max="13996" width="10.875" style="8" customWidth="1"/>
    <col min="13997" max="13998" width="10.75" style="8" customWidth="1"/>
    <col min="13999" max="13999" width="25.75" style="8" customWidth="1"/>
    <col min="14000" max="14000" width="10.125" style="8" customWidth="1"/>
    <col min="14001" max="14002" width="11.75" style="8" customWidth="1"/>
    <col min="14003" max="14003" width="8.625" style="8" customWidth="1"/>
    <col min="14004" max="14004" width="16" style="8" customWidth="1"/>
    <col min="14005" max="14005" width="5.375" style="8" customWidth="1"/>
    <col min="14006" max="14016" width="3.75" style="8" customWidth="1"/>
    <col min="14017" max="14017" width="8.5" style="8" customWidth="1"/>
    <col min="14018" max="14018" width="30.875" style="8" customWidth="1"/>
    <col min="14019" max="14019" width="4.375" style="8" customWidth="1"/>
    <col min="14020" max="14236" width="9" style="8"/>
    <col min="14237" max="14237" width="3.75" style="8" customWidth="1"/>
    <col min="14238" max="14238" width="4.875" style="8" customWidth="1"/>
    <col min="14239" max="14239" width="3.75" style="8" customWidth="1"/>
    <col min="14240" max="14240" width="5" style="8" customWidth="1"/>
    <col min="14241" max="14241" width="3.875" style="8" customWidth="1"/>
    <col min="14242" max="14243" width="4.25" style="8" customWidth="1"/>
    <col min="14244" max="14244" width="6" style="8" customWidth="1"/>
    <col min="14245" max="14245" width="4.5" style="8" customWidth="1"/>
    <col min="14246" max="14247" width="8.875" style="8" customWidth="1"/>
    <col min="14248" max="14248" width="4.625" style="8" customWidth="1"/>
    <col min="14249" max="14249" width="8.125" style="8" customWidth="1"/>
    <col min="14250" max="14250" width="8.375" style="8" customWidth="1"/>
    <col min="14251" max="14251" width="6.125" style="8" customWidth="1"/>
    <col min="14252" max="14252" width="10.875" style="8" customWidth="1"/>
    <col min="14253" max="14254" width="10.75" style="8" customWidth="1"/>
    <col min="14255" max="14255" width="25.75" style="8" customWidth="1"/>
    <col min="14256" max="14256" width="10.125" style="8" customWidth="1"/>
    <col min="14257" max="14258" width="11.75" style="8" customWidth="1"/>
    <col min="14259" max="14259" width="8.625" style="8" customWidth="1"/>
    <col min="14260" max="14260" width="16" style="8" customWidth="1"/>
    <col min="14261" max="14261" width="5.375" style="8" customWidth="1"/>
    <col min="14262" max="14272" width="3.75" style="8" customWidth="1"/>
    <col min="14273" max="14273" width="8.5" style="8" customWidth="1"/>
    <col min="14274" max="14274" width="30.875" style="8" customWidth="1"/>
    <col min="14275" max="14275" width="4.375" style="8" customWidth="1"/>
    <col min="14276" max="14492" width="9" style="8"/>
    <col min="14493" max="14493" width="3.75" style="8" customWidth="1"/>
    <col min="14494" max="14494" width="4.875" style="8" customWidth="1"/>
    <col min="14495" max="14495" width="3.75" style="8" customWidth="1"/>
    <col min="14496" max="14496" width="5" style="8" customWidth="1"/>
    <col min="14497" max="14497" width="3.875" style="8" customWidth="1"/>
    <col min="14498" max="14499" width="4.25" style="8" customWidth="1"/>
    <col min="14500" max="14500" width="6" style="8" customWidth="1"/>
    <col min="14501" max="14501" width="4.5" style="8" customWidth="1"/>
    <col min="14502" max="14503" width="8.875" style="8" customWidth="1"/>
    <col min="14504" max="14504" width="4.625" style="8" customWidth="1"/>
    <col min="14505" max="14505" width="8.125" style="8" customWidth="1"/>
    <col min="14506" max="14506" width="8.375" style="8" customWidth="1"/>
    <col min="14507" max="14507" width="6.125" style="8" customWidth="1"/>
    <col min="14508" max="14508" width="10.875" style="8" customWidth="1"/>
    <col min="14509" max="14510" width="10.75" style="8" customWidth="1"/>
    <col min="14511" max="14511" width="25.75" style="8" customWidth="1"/>
    <col min="14512" max="14512" width="10.125" style="8" customWidth="1"/>
    <col min="14513" max="14514" width="11.75" style="8" customWidth="1"/>
    <col min="14515" max="14515" width="8.625" style="8" customWidth="1"/>
    <col min="14516" max="14516" width="16" style="8" customWidth="1"/>
    <col min="14517" max="14517" width="5.375" style="8" customWidth="1"/>
    <col min="14518" max="14528" width="3.75" style="8" customWidth="1"/>
    <col min="14529" max="14529" width="8.5" style="8" customWidth="1"/>
    <col min="14530" max="14530" width="30.875" style="8" customWidth="1"/>
    <col min="14531" max="14531" width="4.375" style="8" customWidth="1"/>
    <col min="14532" max="14748" width="9" style="8"/>
    <col min="14749" max="14749" width="3.75" style="8" customWidth="1"/>
    <col min="14750" max="14750" width="4.875" style="8" customWidth="1"/>
    <col min="14751" max="14751" width="3.75" style="8" customWidth="1"/>
    <col min="14752" max="14752" width="5" style="8" customWidth="1"/>
    <col min="14753" max="14753" width="3.875" style="8" customWidth="1"/>
    <col min="14754" max="14755" width="4.25" style="8" customWidth="1"/>
    <col min="14756" max="14756" width="6" style="8" customWidth="1"/>
    <col min="14757" max="14757" width="4.5" style="8" customWidth="1"/>
    <col min="14758" max="14759" width="8.875" style="8" customWidth="1"/>
    <col min="14760" max="14760" width="4.625" style="8" customWidth="1"/>
    <col min="14761" max="14761" width="8.125" style="8" customWidth="1"/>
    <col min="14762" max="14762" width="8.375" style="8" customWidth="1"/>
    <col min="14763" max="14763" width="6.125" style="8" customWidth="1"/>
    <col min="14764" max="14764" width="10.875" style="8" customWidth="1"/>
    <col min="14765" max="14766" width="10.75" style="8" customWidth="1"/>
    <col min="14767" max="14767" width="25.75" style="8" customWidth="1"/>
    <col min="14768" max="14768" width="10.125" style="8" customWidth="1"/>
    <col min="14769" max="14770" width="11.75" style="8" customWidth="1"/>
    <col min="14771" max="14771" width="8.625" style="8" customWidth="1"/>
    <col min="14772" max="14772" width="16" style="8" customWidth="1"/>
    <col min="14773" max="14773" width="5.375" style="8" customWidth="1"/>
    <col min="14774" max="14784" width="3.75" style="8" customWidth="1"/>
    <col min="14785" max="14785" width="8.5" style="8" customWidth="1"/>
    <col min="14786" max="14786" width="30.875" style="8" customWidth="1"/>
    <col min="14787" max="14787" width="4.375" style="8" customWidth="1"/>
    <col min="14788" max="15004" width="9" style="8"/>
    <col min="15005" max="15005" width="3.75" style="8" customWidth="1"/>
    <col min="15006" max="15006" width="4.875" style="8" customWidth="1"/>
    <col min="15007" max="15007" width="3.75" style="8" customWidth="1"/>
    <col min="15008" max="15008" width="5" style="8" customWidth="1"/>
    <col min="15009" max="15009" width="3.875" style="8" customWidth="1"/>
    <col min="15010" max="15011" width="4.25" style="8" customWidth="1"/>
    <col min="15012" max="15012" width="6" style="8" customWidth="1"/>
    <col min="15013" max="15013" width="4.5" style="8" customWidth="1"/>
    <col min="15014" max="15015" width="8.875" style="8" customWidth="1"/>
    <col min="15016" max="15016" width="4.625" style="8" customWidth="1"/>
    <col min="15017" max="15017" width="8.125" style="8" customWidth="1"/>
    <col min="15018" max="15018" width="8.375" style="8" customWidth="1"/>
    <col min="15019" max="15019" width="6.125" style="8" customWidth="1"/>
    <col min="15020" max="15020" width="10.875" style="8" customWidth="1"/>
    <col min="15021" max="15022" width="10.75" style="8" customWidth="1"/>
    <col min="15023" max="15023" width="25.75" style="8" customWidth="1"/>
    <col min="15024" max="15024" width="10.125" style="8" customWidth="1"/>
    <col min="15025" max="15026" width="11.75" style="8" customWidth="1"/>
    <col min="15027" max="15027" width="8.625" style="8" customWidth="1"/>
    <col min="15028" max="15028" width="16" style="8" customWidth="1"/>
    <col min="15029" max="15029" width="5.375" style="8" customWidth="1"/>
    <col min="15030" max="15040" width="3.75" style="8" customWidth="1"/>
    <col min="15041" max="15041" width="8.5" style="8" customWidth="1"/>
    <col min="15042" max="15042" width="30.875" style="8" customWidth="1"/>
    <col min="15043" max="15043" width="4.375" style="8" customWidth="1"/>
    <col min="15044" max="15260" width="9" style="8"/>
    <col min="15261" max="15261" width="3.75" style="8" customWidth="1"/>
    <col min="15262" max="15262" width="4.875" style="8" customWidth="1"/>
    <col min="15263" max="15263" width="3.75" style="8" customWidth="1"/>
    <col min="15264" max="15264" width="5" style="8" customWidth="1"/>
    <col min="15265" max="15265" width="3.875" style="8" customWidth="1"/>
    <col min="15266" max="15267" width="4.25" style="8" customWidth="1"/>
    <col min="15268" max="15268" width="6" style="8" customWidth="1"/>
    <col min="15269" max="15269" width="4.5" style="8" customWidth="1"/>
    <col min="15270" max="15271" width="8.875" style="8" customWidth="1"/>
    <col min="15272" max="15272" width="4.625" style="8" customWidth="1"/>
    <col min="15273" max="15273" width="8.125" style="8" customWidth="1"/>
    <col min="15274" max="15274" width="8.375" style="8" customWidth="1"/>
    <col min="15275" max="15275" width="6.125" style="8" customWidth="1"/>
    <col min="15276" max="15276" width="10.875" style="8" customWidth="1"/>
    <col min="15277" max="15278" width="10.75" style="8" customWidth="1"/>
    <col min="15279" max="15279" width="25.75" style="8" customWidth="1"/>
    <col min="15280" max="15280" width="10.125" style="8" customWidth="1"/>
    <col min="15281" max="15282" width="11.75" style="8" customWidth="1"/>
    <col min="15283" max="15283" width="8.625" style="8" customWidth="1"/>
    <col min="15284" max="15284" width="16" style="8" customWidth="1"/>
    <col min="15285" max="15285" width="5.375" style="8" customWidth="1"/>
    <col min="15286" max="15296" width="3.75" style="8" customWidth="1"/>
    <col min="15297" max="15297" width="8.5" style="8" customWidth="1"/>
    <col min="15298" max="15298" width="30.875" style="8" customWidth="1"/>
    <col min="15299" max="15299" width="4.375" style="8" customWidth="1"/>
    <col min="15300" max="15516" width="9" style="8"/>
    <col min="15517" max="15517" width="3.75" style="8" customWidth="1"/>
    <col min="15518" max="15518" width="4.875" style="8" customWidth="1"/>
    <col min="15519" max="15519" width="3.75" style="8" customWidth="1"/>
    <col min="15520" max="15520" width="5" style="8" customWidth="1"/>
    <col min="15521" max="15521" width="3.875" style="8" customWidth="1"/>
    <col min="15522" max="15523" width="4.25" style="8" customWidth="1"/>
    <col min="15524" max="15524" width="6" style="8" customWidth="1"/>
    <col min="15525" max="15525" width="4.5" style="8" customWidth="1"/>
    <col min="15526" max="15527" width="8.875" style="8" customWidth="1"/>
    <col min="15528" max="15528" width="4.625" style="8" customWidth="1"/>
    <col min="15529" max="15529" width="8.125" style="8" customWidth="1"/>
    <col min="15530" max="15530" width="8.375" style="8" customWidth="1"/>
    <col min="15531" max="15531" width="6.125" style="8" customWidth="1"/>
    <col min="15532" max="15532" width="10.875" style="8" customWidth="1"/>
    <col min="15533" max="15534" width="10.75" style="8" customWidth="1"/>
    <col min="15535" max="15535" width="25.75" style="8" customWidth="1"/>
    <col min="15536" max="15536" width="10.125" style="8" customWidth="1"/>
    <col min="15537" max="15538" width="11.75" style="8" customWidth="1"/>
    <col min="15539" max="15539" width="8.625" style="8" customWidth="1"/>
    <col min="15540" max="15540" width="16" style="8" customWidth="1"/>
    <col min="15541" max="15541" width="5.375" style="8" customWidth="1"/>
    <col min="15542" max="15552" width="3.75" style="8" customWidth="1"/>
    <col min="15553" max="15553" width="8.5" style="8" customWidth="1"/>
    <col min="15554" max="15554" width="30.875" style="8" customWidth="1"/>
    <col min="15555" max="15555" width="4.375" style="8" customWidth="1"/>
    <col min="15556" max="15772" width="9" style="8"/>
    <col min="15773" max="15773" width="3.75" style="8" customWidth="1"/>
    <col min="15774" max="15774" width="4.875" style="8" customWidth="1"/>
    <col min="15775" max="15775" width="3.75" style="8" customWidth="1"/>
    <col min="15776" max="15776" width="5" style="8" customWidth="1"/>
    <col min="15777" max="15777" width="3.875" style="8" customWidth="1"/>
    <col min="15778" max="15779" width="4.25" style="8" customWidth="1"/>
    <col min="15780" max="15780" width="6" style="8" customWidth="1"/>
    <col min="15781" max="15781" width="4.5" style="8" customWidth="1"/>
    <col min="15782" max="15783" width="8.875" style="8" customWidth="1"/>
    <col min="15784" max="15784" width="4.625" style="8" customWidth="1"/>
    <col min="15785" max="15785" width="8.125" style="8" customWidth="1"/>
    <col min="15786" max="15786" width="8.375" style="8" customWidth="1"/>
    <col min="15787" max="15787" width="6.125" style="8" customWidth="1"/>
    <col min="15788" max="15788" width="10.875" style="8" customWidth="1"/>
    <col min="15789" max="15790" width="10.75" style="8" customWidth="1"/>
    <col min="15791" max="15791" width="25.75" style="8" customWidth="1"/>
    <col min="15792" max="15792" width="10.125" style="8" customWidth="1"/>
    <col min="15793" max="15794" width="11.75" style="8" customWidth="1"/>
    <col min="15795" max="15795" width="8.625" style="8" customWidth="1"/>
    <col min="15796" max="15796" width="16" style="8" customWidth="1"/>
    <col min="15797" max="15797" width="5.375" style="8" customWidth="1"/>
    <col min="15798" max="15808" width="3.75" style="8" customWidth="1"/>
    <col min="15809" max="15809" width="8.5" style="8" customWidth="1"/>
    <col min="15810" max="15810" width="30.875" style="8" customWidth="1"/>
    <col min="15811" max="15811" width="4.375" style="8" customWidth="1"/>
    <col min="15812" max="16028" width="9" style="8"/>
    <col min="16029" max="16029" width="3.75" style="8" customWidth="1"/>
    <col min="16030" max="16030" width="4.875" style="8" customWidth="1"/>
    <col min="16031" max="16031" width="3.75" style="8" customWidth="1"/>
    <col min="16032" max="16032" width="5" style="8" customWidth="1"/>
    <col min="16033" max="16033" width="3.875" style="8" customWidth="1"/>
    <col min="16034" max="16035" width="4.25" style="8" customWidth="1"/>
    <col min="16036" max="16036" width="6" style="8" customWidth="1"/>
    <col min="16037" max="16037" width="4.5" style="8" customWidth="1"/>
    <col min="16038" max="16039" width="8.875" style="8" customWidth="1"/>
    <col min="16040" max="16040" width="4.625" style="8" customWidth="1"/>
    <col min="16041" max="16041" width="8.125" style="8" customWidth="1"/>
    <col min="16042" max="16042" width="8.375" style="8" customWidth="1"/>
    <col min="16043" max="16043" width="6.125" style="8" customWidth="1"/>
    <col min="16044" max="16044" width="10.875" style="8" customWidth="1"/>
    <col min="16045" max="16046" width="10.75" style="8" customWidth="1"/>
    <col min="16047" max="16047" width="25.75" style="8" customWidth="1"/>
    <col min="16048" max="16048" width="10.125" style="8" customWidth="1"/>
    <col min="16049" max="16050" width="11.75" style="8" customWidth="1"/>
    <col min="16051" max="16051" width="8.625" style="8" customWidth="1"/>
    <col min="16052" max="16052" width="16" style="8" customWidth="1"/>
    <col min="16053" max="16053" width="5.375" style="8" customWidth="1"/>
    <col min="16054" max="16064" width="3.75" style="8" customWidth="1"/>
    <col min="16065" max="16065" width="8.5" style="8" customWidth="1"/>
    <col min="16066" max="16066" width="30.875" style="8" customWidth="1"/>
    <col min="16067" max="16067" width="4.375" style="8" customWidth="1"/>
    <col min="16068" max="16384" width="9" style="8"/>
  </cols>
  <sheetData>
    <row r="1" spans="1:41" ht="21" customHeight="1">
      <c r="Z1" s="6">
        <v>20</v>
      </c>
      <c r="AA1" s="6">
        <v>20</v>
      </c>
      <c r="AB1" s="6">
        <v>10</v>
      </c>
      <c r="AC1" s="6">
        <v>10</v>
      </c>
      <c r="AD1" s="6">
        <v>5</v>
      </c>
      <c r="AE1" s="6">
        <v>10</v>
      </c>
      <c r="AF1" s="6">
        <v>30</v>
      </c>
      <c r="AG1" s="6">
        <v>30</v>
      </c>
    </row>
    <row r="2" spans="1:41" ht="31.5" customHeight="1">
      <c r="A2" s="9" t="s">
        <v>0</v>
      </c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31"/>
      <c r="R2" s="31"/>
      <c r="S2" s="31"/>
      <c r="T2" s="31"/>
      <c r="U2" s="31"/>
      <c r="V2" s="31"/>
      <c r="W2" s="31"/>
      <c r="X2" s="31"/>
      <c r="Y2" s="31"/>
      <c r="Z2" s="32">
        <f t="shared" ref="Z2:AG2" si="0">COUNTIF(Z4:Z84,0)</f>
        <v>20</v>
      </c>
      <c r="AA2" s="32">
        <f t="shared" si="0"/>
        <v>20</v>
      </c>
      <c r="AB2" s="32">
        <f t="shared" si="0"/>
        <v>10</v>
      </c>
      <c r="AC2" s="32">
        <f t="shared" si="0"/>
        <v>10</v>
      </c>
      <c r="AD2" s="32">
        <f t="shared" si="0"/>
        <v>5</v>
      </c>
      <c r="AE2" s="32">
        <f t="shared" si="0"/>
        <v>10</v>
      </c>
      <c r="AF2" s="32">
        <f t="shared" si="0"/>
        <v>30</v>
      </c>
      <c r="AG2" s="32">
        <f t="shared" si="0"/>
        <v>30</v>
      </c>
      <c r="AH2" s="10"/>
      <c r="AI2" s="10"/>
      <c r="AJ2" s="10"/>
      <c r="AK2" s="10"/>
      <c r="AL2" s="10"/>
      <c r="AM2" s="10"/>
      <c r="AN2" s="10"/>
      <c r="AO2" s="10"/>
    </row>
    <row r="3" spans="1:41" s="48" customFormat="1" ht="30" customHeight="1">
      <c r="A3" s="33" t="s">
        <v>2</v>
      </c>
      <c r="B3" s="34" t="s">
        <v>3</v>
      </c>
      <c r="C3" s="35" t="s">
        <v>4</v>
      </c>
      <c r="D3" s="36" t="s">
        <v>59</v>
      </c>
      <c r="E3" s="36" t="s">
        <v>60</v>
      </c>
      <c r="F3" s="36" t="s">
        <v>5</v>
      </c>
      <c r="G3" s="37" t="s">
        <v>61</v>
      </c>
      <c r="H3" s="35" t="s">
        <v>62</v>
      </c>
      <c r="I3" s="38" t="s">
        <v>63</v>
      </c>
      <c r="J3" s="39" t="s">
        <v>64</v>
      </c>
      <c r="K3" s="39" t="s">
        <v>65</v>
      </c>
      <c r="L3" s="40" t="s">
        <v>6</v>
      </c>
      <c r="M3" s="40" t="s">
        <v>66</v>
      </c>
      <c r="N3" s="41" t="s">
        <v>7</v>
      </c>
      <c r="O3" s="40" t="s">
        <v>67</v>
      </c>
      <c r="P3" s="40" t="s">
        <v>8</v>
      </c>
      <c r="Q3" s="40" t="s">
        <v>68</v>
      </c>
      <c r="R3" s="40" t="s">
        <v>9</v>
      </c>
      <c r="S3" s="40" t="s">
        <v>69</v>
      </c>
      <c r="T3" s="40" t="s">
        <v>70</v>
      </c>
      <c r="U3" s="40" t="s">
        <v>71</v>
      </c>
      <c r="V3" s="40" t="s">
        <v>72</v>
      </c>
      <c r="W3" s="42" t="s">
        <v>10</v>
      </c>
      <c r="X3" s="42" t="s">
        <v>73</v>
      </c>
      <c r="Y3" s="43" t="s">
        <v>11</v>
      </c>
      <c r="Z3" s="40" t="s">
        <v>74</v>
      </c>
      <c r="AA3" s="40" t="s">
        <v>12</v>
      </c>
      <c r="AB3" s="40" t="s">
        <v>75</v>
      </c>
      <c r="AC3" s="40" t="s">
        <v>13</v>
      </c>
      <c r="AD3" s="40" t="s">
        <v>76</v>
      </c>
      <c r="AE3" s="40" t="s">
        <v>77</v>
      </c>
      <c r="AF3" s="40" t="s">
        <v>78</v>
      </c>
      <c r="AG3" s="40" t="s">
        <v>79</v>
      </c>
      <c r="AH3" s="44" t="s">
        <v>120</v>
      </c>
      <c r="AI3" s="44" t="s">
        <v>121</v>
      </c>
      <c r="AJ3" s="44" t="s">
        <v>14</v>
      </c>
      <c r="AK3" s="45" t="s">
        <v>15</v>
      </c>
      <c r="AL3" s="46" t="s">
        <v>122</v>
      </c>
      <c r="AM3" s="46" t="s">
        <v>16</v>
      </c>
      <c r="AN3" s="47" t="s">
        <v>123</v>
      </c>
      <c r="AO3" s="46" t="s">
        <v>17</v>
      </c>
    </row>
    <row r="4" spans="1:41" s="58" customFormat="1" ht="30" customHeight="1">
      <c r="A4" s="49"/>
      <c r="B4" s="50" t="str">
        <f>IFERROR(INDEX([1]연명부!$B$3:$AG$147,MATCH($C4,[1]연명부!$C$3:$C$147,0),1),"")</f>
        <v>11</v>
      </c>
      <c r="C4" s="51" t="s">
        <v>80</v>
      </c>
      <c r="D4" s="50"/>
      <c r="E4" s="51"/>
      <c r="F4" s="51"/>
      <c r="G4" s="63" t="s">
        <v>124</v>
      </c>
      <c r="H4" s="53" t="str">
        <f>IFERROR(INDEX([1]연명부!$B$3:$AG$147,MATCH($C4,[1]연명부!$C$3:$C$147,0),7),"")</f>
        <v>여</v>
      </c>
      <c r="I4" s="54">
        <f>IFERROR(INDEX([1]연명부!$B$3:$AG$147,MATCH($C4,[1]연명부!$C$3:$C$147,0),8),"")</f>
        <v>39792</v>
      </c>
      <c r="J4" s="55" t="str">
        <f>IFERROR(INDEX([1]연명부!$B$3:$AG$147,MATCH($C4,[1]연명부!$C$3:$C$147,0),9),"")</f>
        <v>뇌병변</v>
      </c>
      <c r="K4" s="55" t="str">
        <f>INDEX([1]연명부!$B$3:$AG$147,MATCH($C4,[1]연명부!$C$3:$C$147,0),6)</f>
        <v>이혜율</v>
      </c>
      <c r="L4" s="55" t="str">
        <f>INDEX([1]연명부!$B$3:$AG$147,MATCH($C4,[1]연명부!$C$3:$C$147,0),6)</f>
        <v>이혜율</v>
      </c>
      <c r="M4" s="55" t="str">
        <f>INDEX([1]연명부!$B$3:$AG$147,MATCH($C4,[1]연명부!$C$3:$C$147,0),6)</f>
        <v>이혜율</v>
      </c>
      <c r="N4" s="55" t="str">
        <f>INDEX([1]연명부!$B$3:$AG$147,MATCH($C4,[1]연명부!$C$3:$C$147,0),6)</f>
        <v>이혜율</v>
      </c>
      <c r="O4" s="55" t="str">
        <f>IFERROR(INDEX([1]연명부!$B$3:$AG$147,MATCH($C4,[1]연명부!$C$3:$C$147,0),14),"")</f>
        <v>정미진</v>
      </c>
      <c r="P4" s="55" t="str">
        <f>INDEX([1]연명부!$B$3:$AG$147,MATCH($C4,[1]연명부!$C$3:$C$147,0),6)</f>
        <v>이혜율</v>
      </c>
      <c r="Q4" s="55" t="str">
        <f>INDEX([1]연명부!$B$3:$AG$147,MATCH($C4,[1]연명부!$C$3:$C$147,0),6)</f>
        <v>이혜율</v>
      </c>
      <c r="R4" s="55" t="str">
        <f>INDEX([1]연명부!$B$3:$AG$147,MATCH($C4,[1]연명부!$C$3:$C$147,0),6)</f>
        <v>이혜율</v>
      </c>
      <c r="S4" s="56" t="str">
        <f>INDEX([1]연명부!$B$3:$AG$147,MATCH($C4,[1]연명부!$C$3:$C$147,0),6)</f>
        <v>이혜율</v>
      </c>
      <c r="T4" s="55" t="str">
        <f>INDEX([1]연명부!$B$3:$AG$147,MATCH($C4,[1]연명부!$C$3:$C$147,0),6)</f>
        <v>이혜율</v>
      </c>
      <c r="U4" s="55" t="str">
        <f>INDEX([1]연명부!$B$3:$AG$147,MATCH($C4,[1]연명부!$C$3:$C$147,0),6)</f>
        <v>이혜율</v>
      </c>
      <c r="V4" s="55" t="str">
        <f>INDEX([1]연명부!$B$3:$AG$147,MATCH($C4,[1]연명부!$C$3:$C$147,0),6)</f>
        <v>이혜율</v>
      </c>
      <c r="W4" s="55" t="str">
        <f>INDEX([1]연명부!$B$3:$AG$147,MATCH($C4,[1]연명부!$C$3:$C$147,0),6)</f>
        <v>이혜율</v>
      </c>
      <c r="X4" s="55" t="str">
        <f>INDEX([1]연명부!$B$3:$AG$147,MATCH($C4,[1]연명부!$C$3:$C$147,0),6)</f>
        <v>이혜율</v>
      </c>
      <c r="Y4" s="55" t="str">
        <f>INDEX([1]연명부!$B$3:$AG$147,MATCH($C4,[1]연명부!$C$3:$C$147,0),6)</f>
        <v>이혜율</v>
      </c>
      <c r="Z4" s="55" t="str">
        <f>IFERROR(IF(INDEX([1]연명부!$B$3:$AG$147,MATCH($C4,[1]연명부!$C$3:$C$147,0),25)=0,"",INDEX([1]연명부!$B$3:$AG$147,MATCH($C4,[1]연명부!$C$3:$C$147,0),25)),"")</f>
        <v/>
      </c>
      <c r="AA4" s="55" t="str">
        <f>IFERROR(IF(INDEX([1]연명부!$B$3:$AG$147,MATCH($C4,[1]연명부!$C$3:$C$147,0),26)=0,"",INDEX([1]연명부!$B$3:$AG$147,MATCH($C4,[1]연명부!$C$3:$C$147,0),26)),"")</f>
        <v/>
      </c>
      <c r="AB4" s="55" t="str">
        <f>IFERROR(IF(INDEX([1]연명부!$B$3:$AG$147,MATCH($C4,[1]연명부!$C$3:$C$147,0),27)=0,"",INDEX([1]연명부!$B$3:$AG$147,MATCH($C4,[1]연명부!$C$3:$C$147,0),27)),"")</f>
        <v/>
      </c>
      <c r="AC4" s="55" t="str">
        <f>IFERROR(IF(INDEX([1]연명부!$B$3:$AG$147,MATCH($C4,[1]연명부!$C$3:$C$147,0),28)=0,"",INDEX([1]연명부!$B$3:$AG$147,MATCH($C4,[1]연명부!$C$3:$C$147,0),28)),"")</f>
        <v/>
      </c>
      <c r="AD4" s="55" t="str">
        <f>IFERROR(IF(INDEX([1]연명부!$B$3:$AG$147,MATCH($C4,[1]연명부!$C$3:$C$147,0),29)=0,"",INDEX([1]연명부!$B$3:$AG$147,MATCH($C4,[1]연명부!$C$3:$C$147,0),29)),"")</f>
        <v/>
      </c>
      <c r="AE4" s="55" t="str">
        <f>IFERROR(IF(INDEX([1]연명부!$B$3:$AG$147,MATCH($C4,[1]연명부!$C$3:$C$147,0),30)=0,"",INDEX([1]연명부!$B$3:$AG$147,MATCH($C4,[1]연명부!$C$3:$C$147,0),30)),"")</f>
        <v>0</v>
      </c>
      <c r="AF4" s="55" t="str">
        <f>IFERROR(IF(INDEX([1]연명부!$B$3:$AG$147,MATCH($C4,[1]연명부!$C$3:$C$147,0),31)=0,"",INDEX([1]연명부!$B$3:$AG$147,MATCH($C4,[1]연명부!$C$3:$C$147,0),31)),"")</f>
        <v>0</v>
      </c>
      <c r="AG4" s="55" t="str">
        <f>IFERROR(IF(INDEX([1]연명부!$B$3:$AG$147,MATCH($C4,[1]연명부!$C$3:$C$147,0),32)=0,"",INDEX([1]연명부!$B$3:$AG$147,MATCH($C4,[1]연명부!$C$3:$C$147,0),32)),"")</f>
        <v/>
      </c>
      <c r="AH4" s="57"/>
      <c r="AI4" s="57"/>
      <c r="AJ4" s="57"/>
      <c r="AK4" s="57"/>
      <c r="AL4" s="57"/>
      <c r="AM4" s="57"/>
      <c r="AN4" s="57"/>
      <c r="AO4" s="57"/>
    </row>
    <row r="5" spans="1:41" s="58" customFormat="1" ht="30" customHeight="1">
      <c r="A5" s="49"/>
      <c r="B5" s="50" t="str">
        <f>IFERROR(INDEX([1]연명부!$B$3:$AG$147,MATCH($C5,[1]연명부!$C$3:$C$147,0),1),"")</f>
        <v>11</v>
      </c>
      <c r="C5" s="51" t="s">
        <v>18</v>
      </c>
      <c r="D5" s="59"/>
      <c r="E5" s="57"/>
      <c r="F5" s="57"/>
      <c r="G5" s="52" t="s">
        <v>125</v>
      </c>
      <c r="H5" s="53" t="str">
        <f>IFERROR(INDEX([1]연명부!$B$3:$AG$147,MATCH($C5,[1]연명부!$C$3:$C$147,0),7),"")</f>
        <v>남</v>
      </c>
      <c r="I5" s="54">
        <f>IFERROR(INDEX([1]연명부!$B$3:$AG$147,MATCH($C5,[1]연명부!$C$3:$C$147,0),8),"")</f>
        <v>38470</v>
      </c>
      <c r="J5" s="55" t="str">
        <f>IFERROR(INDEX([1]연명부!$B$3:$AG$147,MATCH($C5,[1]연명부!$C$3:$C$147,0),9),"")</f>
        <v>청각/뇌병변</v>
      </c>
      <c r="K5" s="55" t="str">
        <f>INDEX([1]연명부!$B$3:$AG$147,MATCH($C5,[1]연명부!$C$3:$C$147,0),6)</f>
        <v>오시원</v>
      </c>
      <c r="L5" s="55" t="str">
        <f>INDEX([1]연명부!$B$3:$AG$147,MATCH($C5,[1]연명부!$C$3:$C$147,0),6)</f>
        <v>오시원</v>
      </c>
      <c r="M5" s="55" t="str">
        <f>INDEX([1]연명부!$B$3:$AG$147,MATCH($C5,[1]연명부!$C$3:$C$147,0),6)</f>
        <v>오시원</v>
      </c>
      <c r="N5" s="55" t="str">
        <f>INDEX([1]연명부!$B$3:$AG$147,MATCH($C5,[1]연명부!$C$3:$C$147,0),6)</f>
        <v>오시원</v>
      </c>
      <c r="O5" s="55" t="str">
        <f>IFERROR(INDEX([1]연명부!$B$3:$AG$147,MATCH($C5,[1]연명부!$C$3:$C$147,0),14),"")</f>
        <v>민혜영</v>
      </c>
      <c r="P5" s="55" t="str">
        <f>INDEX([1]연명부!$B$3:$AG$147,MATCH($C5,[1]연명부!$C$3:$C$147,0),6)</f>
        <v>오시원</v>
      </c>
      <c r="Q5" s="55" t="str">
        <f>INDEX([1]연명부!$B$3:$AG$147,MATCH($C5,[1]연명부!$C$3:$C$147,0),6)</f>
        <v>오시원</v>
      </c>
      <c r="R5" s="55" t="str">
        <f>INDEX([1]연명부!$B$3:$AG$147,MATCH($C5,[1]연명부!$C$3:$C$147,0),6)</f>
        <v>오시원</v>
      </c>
      <c r="S5" s="56" t="str">
        <f>INDEX([1]연명부!$B$3:$AG$147,MATCH($C5,[1]연명부!$C$3:$C$147,0),6)</f>
        <v>오시원</v>
      </c>
      <c r="T5" s="55" t="str">
        <f>INDEX([1]연명부!$B$3:$AG$147,MATCH($C5,[1]연명부!$C$3:$C$147,0),6)</f>
        <v>오시원</v>
      </c>
      <c r="U5" s="55" t="str">
        <f>INDEX([1]연명부!$B$3:$AG$147,MATCH($C5,[1]연명부!$C$3:$C$147,0),6)</f>
        <v>오시원</v>
      </c>
      <c r="V5" s="55" t="str">
        <f>INDEX([1]연명부!$B$3:$AG$147,MATCH($C5,[1]연명부!$C$3:$C$147,0),6)</f>
        <v>오시원</v>
      </c>
      <c r="W5" s="55" t="str">
        <f>INDEX([1]연명부!$B$3:$AG$147,MATCH($C5,[1]연명부!$C$3:$C$147,0),6)</f>
        <v>오시원</v>
      </c>
      <c r="X5" s="55" t="str">
        <f>INDEX([1]연명부!$B$3:$AG$147,MATCH($C5,[1]연명부!$C$3:$C$147,0),6)</f>
        <v>오시원</v>
      </c>
      <c r="Y5" s="55" t="str">
        <f>INDEX([1]연명부!$B$3:$AG$147,MATCH($C5,[1]연명부!$C$3:$C$147,0),6)</f>
        <v>오시원</v>
      </c>
      <c r="Z5" s="55" t="str">
        <f>IFERROR(IF(INDEX([1]연명부!$B$3:$AG$147,MATCH($C5,[1]연명부!$C$3:$C$147,0),25)=0,"",INDEX([1]연명부!$B$3:$AG$147,MATCH($C5,[1]연명부!$C$3:$C$147,0),25)),"")</f>
        <v>0</v>
      </c>
      <c r="AA5" s="55" t="str">
        <f>IFERROR(IF(INDEX([1]연명부!$B$3:$AG$147,MATCH($C5,[1]연명부!$C$3:$C$147,0),26)=0,"",INDEX([1]연명부!$B$3:$AG$147,MATCH($C5,[1]연명부!$C$3:$C$147,0),26)),"")</f>
        <v/>
      </c>
      <c r="AB5" s="55" t="str">
        <f>IFERROR(IF(INDEX([1]연명부!$B$3:$AG$147,MATCH($C5,[1]연명부!$C$3:$C$147,0),27)=0,"",INDEX([1]연명부!$B$3:$AG$147,MATCH($C5,[1]연명부!$C$3:$C$147,0),27)),"")</f>
        <v/>
      </c>
      <c r="AC5" s="55" t="str">
        <f>IFERROR(IF(INDEX([1]연명부!$B$3:$AG$147,MATCH($C5,[1]연명부!$C$3:$C$147,0),28)=0,"",INDEX([1]연명부!$B$3:$AG$147,MATCH($C5,[1]연명부!$C$3:$C$147,0),28)),"")</f>
        <v/>
      </c>
      <c r="AD5" s="55" t="str">
        <f>IFERROR(IF(INDEX([1]연명부!$B$3:$AG$147,MATCH($C5,[1]연명부!$C$3:$C$147,0),29)=0,"",INDEX([1]연명부!$B$3:$AG$147,MATCH($C5,[1]연명부!$C$3:$C$147,0),29)),"")</f>
        <v/>
      </c>
      <c r="AE5" s="55" t="str">
        <f>IFERROR(IF(INDEX([1]연명부!$B$3:$AG$147,MATCH($C5,[1]연명부!$C$3:$C$147,0),30)=0,"",INDEX([1]연명부!$B$3:$AG$147,MATCH($C5,[1]연명부!$C$3:$C$147,0),30)),"")</f>
        <v/>
      </c>
      <c r="AF5" s="55" t="str">
        <f>IFERROR(IF(INDEX([1]연명부!$B$3:$AG$147,MATCH($C5,[1]연명부!$C$3:$C$147,0),31)=0,"",INDEX([1]연명부!$B$3:$AG$147,MATCH($C5,[1]연명부!$C$3:$C$147,0),31)),"")</f>
        <v>0</v>
      </c>
      <c r="AG5" s="55" t="str">
        <f>IFERROR(IF(INDEX([1]연명부!$B$3:$AG$147,MATCH($C5,[1]연명부!$C$3:$C$147,0),32)=0,"",INDEX([1]연명부!$B$3:$AG$147,MATCH($C5,[1]연명부!$C$3:$C$147,0),32)),"")</f>
        <v>0</v>
      </c>
      <c r="AH5" s="57"/>
      <c r="AI5" s="57"/>
      <c r="AJ5" s="57"/>
      <c r="AK5" s="57"/>
      <c r="AL5" s="57"/>
      <c r="AM5" s="57"/>
      <c r="AN5" s="57"/>
      <c r="AO5" s="57"/>
    </row>
    <row r="6" spans="1:41" s="58" customFormat="1" ht="30" customHeight="1">
      <c r="A6" s="49"/>
      <c r="B6" s="50" t="str">
        <f>IFERROR(INDEX([1]연명부!$B$3:$AG$147,MATCH($C6,[1]연명부!$C$3:$C$147,0),1),"")</f>
        <v>11</v>
      </c>
      <c r="C6" s="51" t="s">
        <v>81</v>
      </c>
      <c r="D6" s="50"/>
      <c r="E6" s="51"/>
      <c r="F6" s="51"/>
      <c r="G6" s="52" t="s">
        <v>126</v>
      </c>
      <c r="H6" s="53" t="str">
        <f>IFERROR(INDEX([1]연명부!$B$3:$AG$147,MATCH($C6,[1]연명부!$C$3:$C$147,0),7),"")</f>
        <v>남</v>
      </c>
      <c r="I6" s="54">
        <f>IFERROR(INDEX([1]연명부!$B$3:$AG$147,MATCH($C6,[1]연명부!$C$3:$C$147,0),8),"")</f>
        <v>39457</v>
      </c>
      <c r="J6" s="55" t="str">
        <f>IFERROR(INDEX([1]연명부!$B$3:$AG$147,MATCH($C6,[1]연명부!$C$3:$C$147,0),9),"")</f>
        <v>미등록</v>
      </c>
      <c r="K6" s="55" t="str">
        <f>INDEX([1]연명부!$B$3:$AG$147,MATCH($C6,[1]연명부!$C$3:$C$147,0),6)</f>
        <v>신희찬</v>
      </c>
      <c r="L6" s="55" t="str">
        <f>INDEX([1]연명부!$B$3:$AG$147,MATCH($C6,[1]연명부!$C$3:$C$147,0),6)</f>
        <v>신희찬</v>
      </c>
      <c r="M6" s="55" t="str">
        <f>INDEX([1]연명부!$B$3:$AG$147,MATCH($C6,[1]연명부!$C$3:$C$147,0),6)</f>
        <v>신희찬</v>
      </c>
      <c r="N6" s="55" t="str">
        <f>INDEX([1]연명부!$B$3:$AG$147,MATCH($C6,[1]연명부!$C$3:$C$147,0),6)</f>
        <v>신희찬</v>
      </c>
      <c r="O6" s="55" t="str">
        <f>IFERROR(INDEX([1]연명부!$B$3:$AG$147,MATCH($C6,[1]연명부!$C$3:$C$147,0),14),"")</f>
        <v>윤혜진</v>
      </c>
      <c r="P6" s="55" t="str">
        <f>INDEX([1]연명부!$B$3:$AG$147,MATCH($C6,[1]연명부!$C$3:$C$147,0),6)</f>
        <v>신희찬</v>
      </c>
      <c r="Q6" s="55" t="str">
        <f>INDEX([1]연명부!$B$3:$AG$147,MATCH($C6,[1]연명부!$C$3:$C$147,0),6)</f>
        <v>신희찬</v>
      </c>
      <c r="R6" s="55" t="str">
        <f>INDEX([1]연명부!$B$3:$AG$147,MATCH($C6,[1]연명부!$C$3:$C$147,0),6)</f>
        <v>신희찬</v>
      </c>
      <c r="S6" s="56" t="str">
        <f>INDEX([1]연명부!$B$3:$AG$147,MATCH($C6,[1]연명부!$C$3:$C$147,0),6)</f>
        <v>신희찬</v>
      </c>
      <c r="T6" s="55" t="str">
        <f>INDEX([1]연명부!$B$3:$AG$147,MATCH($C6,[1]연명부!$C$3:$C$147,0),6)</f>
        <v>신희찬</v>
      </c>
      <c r="U6" s="55" t="str">
        <f>INDEX([1]연명부!$B$3:$AG$147,MATCH($C6,[1]연명부!$C$3:$C$147,0),6)</f>
        <v>신희찬</v>
      </c>
      <c r="V6" s="55" t="str">
        <f>INDEX([1]연명부!$B$3:$AG$147,MATCH($C6,[1]연명부!$C$3:$C$147,0),6)</f>
        <v>신희찬</v>
      </c>
      <c r="W6" s="55" t="str">
        <f>INDEX([1]연명부!$B$3:$AG$147,MATCH($C6,[1]연명부!$C$3:$C$147,0),6)</f>
        <v>신희찬</v>
      </c>
      <c r="X6" s="55" t="str">
        <f>INDEX([1]연명부!$B$3:$AG$147,MATCH($C6,[1]연명부!$C$3:$C$147,0),6)</f>
        <v>신희찬</v>
      </c>
      <c r="Y6" s="55" t="str">
        <f>INDEX([1]연명부!$B$3:$AG$147,MATCH($C6,[1]연명부!$C$3:$C$147,0),6)</f>
        <v>신희찬</v>
      </c>
      <c r="Z6" s="55" t="str">
        <f>IFERROR(IF(INDEX([1]연명부!$B$3:$AG$147,MATCH($C6,[1]연명부!$C$3:$C$147,0),25)=0,"",INDEX([1]연명부!$B$3:$AG$147,MATCH($C6,[1]연명부!$C$3:$C$147,0),25)),"")</f>
        <v/>
      </c>
      <c r="AA6" s="55" t="str">
        <f>IFERROR(IF(INDEX([1]연명부!$B$3:$AG$147,MATCH($C6,[1]연명부!$C$3:$C$147,0),26)=0,"",INDEX([1]연명부!$B$3:$AG$147,MATCH($C6,[1]연명부!$C$3:$C$147,0),26)),"")</f>
        <v/>
      </c>
      <c r="AB6" s="55" t="str">
        <f>IFERROR(IF(INDEX([1]연명부!$B$3:$AG$147,MATCH($C6,[1]연명부!$C$3:$C$147,0),27)=0,"",INDEX([1]연명부!$B$3:$AG$147,MATCH($C6,[1]연명부!$C$3:$C$147,0),27)),"")</f>
        <v/>
      </c>
      <c r="AC6" s="55" t="str">
        <f>IFERROR(IF(INDEX([1]연명부!$B$3:$AG$147,MATCH($C6,[1]연명부!$C$3:$C$147,0),28)=0,"",INDEX([1]연명부!$B$3:$AG$147,MATCH($C6,[1]연명부!$C$3:$C$147,0),28)),"")</f>
        <v>0</v>
      </c>
      <c r="AD6" s="55" t="str">
        <f>IFERROR(IF(INDEX([1]연명부!$B$3:$AG$147,MATCH($C6,[1]연명부!$C$3:$C$147,0),29)=0,"",INDEX([1]연명부!$B$3:$AG$147,MATCH($C6,[1]연명부!$C$3:$C$147,0),29)),"")</f>
        <v>0</v>
      </c>
      <c r="AE6" s="55" t="str">
        <f>IFERROR(IF(INDEX([1]연명부!$B$3:$AG$147,MATCH($C6,[1]연명부!$C$3:$C$147,0),30)=0,"",INDEX([1]연명부!$B$3:$AG$147,MATCH($C6,[1]연명부!$C$3:$C$147,0),30)),"")</f>
        <v/>
      </c>
      <c r="AF6" s="55" t="str">
        <f>IFERROR(IF(INDEX([1]연명부!$B$3:$AG$147,MATCH($C6,[1]연명부!$C$3:$C$147,0),31)=0,"",INDEX([1]연명부!$B$3:$AG$147,MATCH($C6,[1]연명부!$C$3:$C$147,0),31)),"")</f>
        <v/>
      </c>
      <c r="AG6" s="55" t="str">
        <f>IFERROR(IF(INDEX([1]연명부!$B$3:$AG$147,MATCH($C6,[1]연명부!$C$3:$C$147,0),32)=0,"",INDEX([1]연명부!$B$3:$AG$147,MATCH($C6,[1]연명부!$C$3:$C$147,0),32)),"")</f>
        <v/>
      </c>
      <c r="AH6" s="57"/>
      <c r="AI6" s="57"/>
      <c r="AJ6" s="57"/>
      <c r="AK6" s="57"/>
      <c r="AL6" s="57"/>
      <c r="AM6" s="57"/>
      <c r="AN6" s="57"/>
      <c r="AO6" s="57"/>
    </row>
    <row r="7" spans="1:41" s="58" customFormat="1" ht="30" customHeight="1">
      <c r="A7" s="49"/>
      <c r="B7" s="50" t="str">
        <f>IFERROR(INDEX([1]연명부!$B$3:$AG$147,MATCH($C7,[1]연명부!$C$3:$C$147,0),1),"")</f>
        <v>11</v>
      </c>
      <c r="C7" s="51" t="s">
        <v>82</v>
      </c>
      <c r="D7" s="50"/>
      <c r="E7" s="51"/>
      <c r="F7" s="51"/>
      <c r="G7" s="52" t="s">
        <v>127</v>
      </c>
      <c r="H7" s="53" t="str">
        <f>IFERROR(INDEX([1]연명부!$B$3:$AG$147,MATCH($C7,[1]연명부!$C$3:$C$147,0),7),"")</f>
        <v>남</v>
      </c>
      <c r="I7" s="54">
        <f>IFERROR(INDEX([1]연명부!$B$3:$AG$147,MATCH($C7,[1]연명부!$C$3:$C$147,0),8),"")</f>
        <v>40531</v>
      </c>
      <c r="J7" s="55" t="str">
        <f>IFERROR(INDEX([1]연명부!$B$3:$AG$147,MATCH($C7,[1]연명부!$C$3:$C$147,0),9),"")</f>
        <v>미등록</v>
      </c>
      <c r="K7" s="55" t="str">
        <f>INDEX([1]연명부!$B$3:$AG$147,MATCH($C7,[1]연명부!$C$3:$C$147,0),6)</f>
        <v>김찬영</v>
      </c>
      <c r="L7" s="55" t="str">
        <f>INDEX([1]연명부!$B$3:$AG$147,MATCH($C7,[1]연명부!$C$3:$C$147,0),6)</f>
        <v>김찬영</v>
      </c>
      <c r="M7" s="55" t="str">
        <f>INDEX([1]연명부!$B$3:$AG$147,MATCH($C7,[1]연명부!$C$3:$C$147,0),6)</f>
        <v>김찬영</v>
      </c>
      <c r="N7" s="55" t="str">
        <f>INDEX([1]연명부!$B$3:$AG$147,MATCH($C7,[1]연명부!$C$3:$C$147,0),6)</f>
        <v>김찬영</v>
      </c>
      <c r="O7" s="55" t="str">
        <f>IFERROR(INDEX([1]연명부!$B$3:$AG$147,MATCH($C7,[1]연명부!$C$3:$C$147,0),14),"")</f>
        <v>최진이</v>
      </c>
      <c r="P7" s="55" t="str">
        <f>INDEX([1]연명부!$B$3:$AG$147,MATCH($C7,[1]연명부!$C$3:$C$147,0),6)</f>
        <v>김찬영</v>
      </c>
      <c r="Q7" s="55" t="str">
        <f>INDEX([1]연명부!$B$3:$AG$147,MATCH($C7,[1]연명부!$C$3:$C$147,0),6)</f>
        <v>김찬영</v>
      </c>
      <c r="R7" s="55" t="str">
        <f>INDEX([1]연명부!$B$3:$AG$147,MATCH($C7,[1]연명부!$C$3:$C$147,0),6)</f>
        <v>김찬영</v>
      </c>
      <c r="S7" s="56" t="str">
        <f>INDEX([1]연명부!$B$3:$AG$147,MATCH($C7,[1]연명부!$C$3:$C$147,0),6)</f>
        <v>김찬영</v>
      </c>
      <c r="T7" s="55" t="str">
        <f>INDEX([1]연명부!$B$3:$AG$147,MATCH($C7,[1]연명부!$C$3:$C$147,0),6)</f>
        <v>김찬영</v>
      </c>
      <c r="U7" s="55" t="str">
        <f>INDEX([1]연명부!$B$3:$AG$147,MATCH($C7,[1]연명부!$C$3:$C$147,0),6)</f>
        <v>김찬영</v>
      </c>
      <c r="V7" s="55" t="str">
        <f>INDEX([1]연명부!$B$3:$AG$147,MATCH($C7,[1]연명부!$C$3:$C$147,0),6)</f>
        <v>김찬영</v>
      </c>
      <c r="W7" s="55" t="str">
        <f>INDEX([1]연명부!$B$3:$AG$147,MATCH($C7,[1]연명부!$C$3:$C$147,0),6)</f>
        <v>김찬영</v>
      </c>
      <c r="X7" s="55" t="str">
        <f>INDEX([1]연명부!$B$3:$AG$147,MATCH($C7,[1]연명부!$C$3:$C$147,0),6)</f>
        <v>김찬영</v>
      </c>
      <c r="Y7" s="55" t="str">
        <f>INDEX([1]연명부!$B$3:$AG$147,MATCH($C7,[1]연명부!$C$3:$C$147,0),6)</f>
        <v>김찬영</v>
      </c>
      <c r="Z7" s="55" t="str">
        <f>IFERROR(IF(INDEX([1]연명부!$B$3:$AG$147,MATCH($C7,[1]연명부!$C$3:$C$147,0),25)=0,"",INDEX([1]연명부!$B$3:$AG$147,MATCH($C7,[1]연명부!$C$3:$C$147,0),25)),"")</f>
        <v/>
      </c>
      <c r="AA7" s="55" t="str">
        <f>IFERROR(IF(INDEX([1]연명부!$B$3:$AG$147,MATCH($C7,[1]연명부!$C$3:$C$147,0),26)=0,"",INDEX([1]연명부!$B$3:$AG$147,MATCH($C7,[1]연명부!$C$3:$C$147,0),26)),"")</f>
        <v/>
      </c>
      <c r="AB7" s="55" t="str">
        <f>IFERROR(IF(INDEX([1]연명부!$B$3:$AG$147,MATCH($C7,[1]연명부!$C$3:$C$147,0),27)=0,"",INDEX([1]연명부!$B$3:$AG$147,MATCH($C7,[1]연명부!$C$3:$C$147,0),27)),"")</f>
        <v/>
      </c>
      <c r="AC7" s="55" t="str">
        <f>IFERROR(IF(INDEX([1]연명부!$B$3:$AG$147,MATCH($C7,[1]연명부!$C$3:$C$147,0),28)=0,"",INDEX([1]연명부!$B$3:$AG$147,MATCH($C7,[1]연명부!$C$3:$C$147,0),28)),"")</f>
        <v/>
      </c>
      <c r="AD7" s="55" t="str">
        <f>IFERROR(IF(INDEX([1]연명부!$B$3:$AG$147,MATCH($C7,[1]연명부!$C$3:$C$147,0),29)=0,"",INDEX([1]연명부!$B$3:$AG$147,MATCH($C7,[1]연명부!$C$3:$C$147,0),29)),"")</f>
        <v/>
      </c>
      <c r="AE7" s="55" t="str">
        <f>IFERROR(IF(INDEX([1]연명부!$B$3:$AG$147,MATCH($C7,[1]연명부!$C$3:$C$147,0),30)=0,"",INDEX([1]연명부!$B$3:$AG$147,MATCH($C7,[1]연명부!$C$3:$C$147,0),30)),"")</f>
        <v>0</v>
      </c>
      <c r="AF7" s="55" t="str">
        <f>IFERROR(IF(INDEX([1]연명부!$B$3:$AG$147,MATCH($C7,[1]연명부!$C$3:$C$147,0),31)=0,"",INDEX([1]연명부!$B$3:$AG$147,MATCH($C7,[1]연명부!$C$3:$C$147,0),31)),"")</f>
        <v>0</v>
      </c>
      <c r="AG7" s="55" t="str">
        <f>IFERROR(IF(INDEX([1]연명부!$B$3:$AG$147,MATCH($C7,[1]연명부!$C$3:$C$147,0),32)=0,"",INDEX([1]연명부!$B$3:$AG$147,MATCH($C7,[1]연명부!$C$3:$C$147,0),32)),"")</f>
        <v>0</v>
      </c>
      <c r="AH7" s="57"/>
      <c r="AI7" s="57"/>
      <c r="AJ7" s="57"/>
      <c r="AK7" s="57"/>
      <c r="AL7" s="57"/>
      <c r="AM7" s="57"/>
      <c r="AN7" s="57"/>
      <c r="AO7" s="57"/>
    </row>
    <row r="8" spans="1:41" s="58" customFormat="1" ht="30" customHeight="1">
      <c r="A8" s="49"/>
      <c r="B8" s="50" t="str">
        <f>IFERROR(INDEX([1]연명부!$B$3:$AG$147,MATCH($C8,[1]연명부!$C$3:$C$147,0),1),"")</f>
        <v>11</v>
      </c>
      <c r="C8" s="51" t="s">
        <v>83</v>
      </c>
      <c r="D8" s="59"/>
      <c r="E8" s="57"/>
      <c r="F8" s="57"/>
      <c r="G8" s="52" t="s">
        <v>128</v>
      </c>
      <c r="H8" s="53" t="str">
        <f>IFERROR(INDEX([1]연명부!$B$3:$AG$147,MATCH($C8,[1]연명부!$C$3:$C$147,0),7),"")</f>
        <v>남</v>
      </c>
      <c r="I8" s="54">
        <f>IFERROR(INDEX([1]연명부!$B$3:$AG$147,MATCH($C8,[1]연명부!$C$3:$C$147,0),8),"")</f>
        <v>39566</v>
      </c>
      <c r="J8" s="55" t="str">
        <f>IFERROR(INDEX([1]연명부!$B$3:$AG$147,MATCH($C8,[1]연명부!$C$3:$C$147,0),9),"")</f>
        <v>청각</v>
      </c>
      <c r="K8" s="55" t="str">
        <f>INDEX([1]연명부!$B$3:$AG$147,MATCH($C8,[1]연명부!$C$3:$C$147,0),6)</f>
        <v>박찬범</v>
      </c>
      <c r="L8" s="55" t="str">
        <f>INDEX([1]연명부!$B$3:$AG$147,MATCH($C8,[1]연명부!$C$3:$C$147,0),6)</f>
        <v>박찬범</v>
      </c>
      <c r="M8" s="55" t="str">
        <f>INDEX([1]연명부!$B$3:$AG$147,MATCH($C8,[1]연명부!$C$3:$C$147,0),6)</f>
        <v>박찬범</v>
      </c>
      <c r="N8" s="55" t="str">
        <f>INDEX([1]연명부!$B$3:$AG$147,MATCH($C8,[1]연명부!$C$3:$C$147,0),6)</f>
        <v>박찬범</v>
      </c>
      <c r="O8" s="55" t="str">
        <f>IFERROR(INDEX([1]연명부!$B$3:$AG$147,MATCH($C8,[1]연명부!$C$3:$C$147,0),14),"")</f>
        <v>송혜주</v>
      </c>
      <c r="P8" s="55" t="str">
        <f>INDEX([1]연명부!$B$3:$AG$147,MATCH($C8,[1]연명부!$C$3:$C$147,0),6)</f>
        <v>박찬범</v>
      </c>
      <c r="Q8" s="55" t="str">
        <f>INDEX([1]연명부!$B$3:$AG$147,MATCH($C8,[1]연명부!$C$3:$C$147,0),6)</f>
        <v>박찬범</v>
      </c>
      <c r="R8" s="55" t="str">
        <f>INDEX([1]연명부!$B$3:$AG$147,MATCH($C8,[1]연명부!$C$3:$C$147,0),6)</f>
        <v>박찬범</v>
      </c>
      <c r="S8" s="56" t="str">
        <f>INDEX([1]연명부!$B$3:$AG$147,MATCH($C8,[1]연명부!$C$3:$C$147,0),6)</f>
        <v>박찬범</v>
      </c>
      <c r="T8" s="55" t="str">
        <f>INDEX([1]연명부!$B$3:$AG$147,MATCH($C8,[1]연명부!$C$3:$C$147,0),6)</f>
        <v>박찬범</v>
      </c>
      <c r="U8" s="55" t="str">
        <f>INDEX([1]연명부!$B$3:$AG$147,MATCH($C8,[1]연명부!$C$3:$C$147,0),6)</f>
        <v>박찬범</v>
      </c>
      <c r="V8" s="55" t="str">
        <f>INDEX([1]연명부!$B$3:$AG$147,MATCH($C8,[1]연명부!$C$3:$C$147,0),6)</f>
        <v>박찬범</v>
      </c>
      <c r="W8" s="55" t="str">
        <f>INDEX([1]연명부!$B$3:$AG$147,MATCH($C8,[1]연명부!$C$3:$C$147,0),6)</f>
        <v>박찬범</v>
      </c>
      <c r="X8" s="55" t="str">
        <f>INDEX([1]연명부!$B$3:$AG$147,MATCH($C8,[1]연명부!$C$3:$C$147,0),6)</f>
        <v>박찬범</v>
      </c>
      <c r="Y8" s="55" t="str">
        <f>INDEX([1]연명부!$B$3:$AG$147,MATCH($C8,[1]연명부!$C$3:$C$147,0),6)</f>
        <v>박찬범</v>
      </c>
      <c r="Z8" s="55" t="str">
        <f>IFERROR(IF(INDEX([1]연명부!$B$3:$AG$147,MATCH($C8,[1]연명부!$C$3:$C$147,0),25)=0,"",INDEX([1]연명부!$B$3:$AG$147,MATCH($C8,[1]연명부!$C$3:$C$147,0),25)),"")</f>
        <v/>
      </c>
      <c r="AA8" s="55" t="str">
        <f>IFERROR(IF(INDEX([1]연명부!$B$3:$AG$147,MATCH($C8,[1]연명부!$C$3:$C$147,0),26)=0,"",INDEX([1]연명부!$B$3:$AG$147,MATCH($C8,[1]연명부!$C$3:$C$147,0),26)),"")</f>
        <v/>
      </c>
      <c r="AB8" s="55" t="str">
        <f>IFERROR(IF(INDEX([1]연명부!$B$3:$AG$147,MATCH($C8,[1]연명부!$C$3:$C$147,0),27)=0,"",INDEX([1]연명부!$B$3:$AG$147,MATCH($C8,[1]연명부!$C$3:$C$147,0),27)),"")</f>
        <v/>
      </c>
      <c r="AC8" s="55" t="str">
        <f>IFERROR(IF(INDEX([1]연명부!$B$3:$AG$147,MATCH($C8,[1]연명부!$C$3:$C$147,0),28)=0,"",INDEX([1]연명부!$B$3:$AG$147,MATCH($C8,[1]연명부!$C$3:$C$147,0),28)),"")</f>
        <v>0</v>
      </c>
      <c r="AD8" s="55" t="str">
        <f>IFERROR(IF(INDEX([1]연명부!$B$3:$AG$147,MATCH($C8,[1]연명부!$C$3:$C$147,0),29)=0,"",INDEX([1]연명부!$B$3:$AG$147,MATCH($C8,[1]연명부!$C$3:$C$147,0),29)),"")</f>
        <v/>
      </c>
      <c r="AE8" s="55" t="str">
        <f>IFERROR(IF(INDEX([1]연명부!$B$3:$AG$147,MATCH($C8,[1]연명부!$C$3:$C$147,0),30)=0,"",INDEX([1]연명부!$B$3:$AG$147,MATCH($C8,[1]연명부!$C$3:$C$147,0),30)),"")</f>
        <v/>
      </c>
      <c r="AF8" s="55" t="str">
        <f>IFERROR(IF(INDEX([1]연명부!$B$3:$AG$147,MATCH($C8,[1]연명부!$C$3:$C$147,0),31)=0,"",INDEX([1]연명부!$B$3:$AG$147,MATCH($C8,[1]연명부!$C$3:$C$147,0),31)),"")</f>
        <v/>
      </c>
      <c r="AG8" s="55" t="str">
        <f>IFERROR(IF(INDEX([1]연명부!$B$3:$AG$147,MATCH($C8,[1]연명부!$C$3:$C$147,0),32)=0,"",INDEX([1]연명부!$B$3:$AG$147,MATCH($C8,[1]연명부!$C$3:$C$147,0),32)),"")</f>
        <v/>
      </c>
      <c r="AH8" s="57"/>
      <c r="AI8" s="57"/>
      <c r="AJ8" s="57"/>
      <c r="AK8" s="57"/>
      <c r="AL8" s="57"/>
      <c r="AM8" s="57"/>
      <c r="AN8" s="57"/>
      <c r="AO8" s="57"/>
    </row>
    <row r="9" spans="1:41" s="58" customFormat="1" ht="30" customHeight="1">
      <c r="A9" s="49"/>
      <c r="B9" s="50" t="str">
        <f>IFERROR(INDEX([1]연명부!$B$3:$AG$147,MATCH($C9,[1]연명부!$C$3:$C$147,0),1),"")</f>
        <v>11</v>
      </c>
      <c r="C9" s="51" t="s">
        <v>84</v>
      </c>
      <c r="D9" s="59"/>
      <c r="E9" s="57"/>
      <c r="F9" s="57"/>
      <c r="G9" s="52" t="s">
        <v>129</v>
      </c>
      <c r="H9" s="53" t="str">
        <f>IFERROR(INDEX([1]연명부!$B$3:$AG$147,MATCH($C9,[1]연명부!$C$3:$C$147,0),7),"")</f>
        <v>남</v>
      </c>
      <c r="I9" s="54">
        <f>IFERROR(INDEX([1]연명부!$B$3:$AG$147,MATCH($C9,[1]연명부!$C$3:$C$147,0),8),"")</f>
        <v>37993</v>
      </c>
      <c r="J9" s="55" t="str">
        <f>IFERROR(INDEX([1]연명부!$B$3:$AG$147,MATCH($C9,[1]연명부!$C$3:$C$147,0),9),"")</f>
        <v>지적</v>
      </c>
      <c r="K9" s="55" t="str">
        <f>INDEX([1]연명부!$B$3:$AG$147,MATCH($C9,[1]연명부!$C$3:$C$147,0),6)</f>
        <v>신지원</v>
      </c>
      <c r="L9" s="55" t="str">
        <f>INDEX([1]연명부!$B$3:$AG$147,MATCH($C9,[1]연명부!$C$3:$C$147,0),6)</f>
        <v>신지원</v>
      </c>
      <c r="M9" s="55" t="str">
        <f>INDEX([1]연명부!$B$3:$AG$147,MATCH($C9,[1]연명부!$C$3:$C$147,0),6)</f>
        <v>신지원</v>
      </c>
      <c r="N9" s="55" t="str">
        <f>INDEX([1]연명부!$B$3:$AG$147,MATCH($C9,[1]연명부!$C$3:$C$147,0),6)</f>
        <v>신지원</v>
      </c>
      <c r="O9" s="55" t="str">
        <f>IFERROR(INDEX([1]연명부!$B$3:$AG$147,MATCH($C9,[1]연명부!$C$3:$C$147,0),14),"")</f>
        <v>김현숙</v>
      </c>
      <c r="P9" s="55" t="str">
        <f>INDEX([1]연명부!$B$3:$AG$147,MATCH($C9,[1]연명부!$C$3:$C$147,0),6)</f>
        <v>신지원</v>
      </c>
      <c r="Q9" s="55" t="str">
        <f>INDEX([1]연명부!$B$3:$AG$147,MATCH($C9,[1]연명부!$C$3:$C$147,0),6)</f>
        <v>신지원</v>
      </c>
      <c r="R9" s="55" t="str">
        <f>INDEX([1]연명부!$B$3:$AG$147,MATCH($C9,[1]연명부!$C$3:$C$147,0),6)</f>
        <v>신지원</v>
      </c>
      <c r="S9" s="56" t="str">
        <f>INDEX([1]연명부!$B$3:$AG$147,MATCH($C9,[1]연명부!$C$3:$C$147,0),6)</f>
        <v>신지원</v>
      </c>
      <c r="T9" s="55" t="str">
        <f>INDEX([1]연명부!$B$3:$AG$147,MATCH($C9,[1]연명부!$C$3:$C$147,0),6)</f>
        <v>신지원</v>
      </c>
      <c r="U9" s="55" t="str">
        <f>INDEX([1]연명부!$B$3:$AG$147,MATCH($C9,[1]연명부!$C$3:$C$147,0),6)</f>
        <v>신지원</v>
      </c>
      <c r="V9" s="55" t="str">
        <f>INDEX([1]연명부!$B$3:$AG$147,MATCH($C9,[1]연명부!$C$3:$C$147,0),6)</f>
        <v>신지원</v>
      </c>
      <c r="W9" s="55" t="str">
        <f>INDEX([1]연명부!$B$3:$AG$147,MATCH($C9,[1]연명부!$C$3:$C$147,0),6)</f>
        <v>신지원</v>
      </c>
      <c r="X9" s="55" t="str">
        <f>INDEX([1]연명부!$B$3:$AG$147,MATCH($C9,[1]연명부!$C$3:$C$147,0),6)</f>
        <v>신지원</v>
      </c>
      <c r="Y9" s="55" t="str">
        <f>INDEX([1]연명부!$B$3:$AG$147,MATCH($C9,[1]연명부!$C$3:$C$147,0),6)</f>
        <v>신지원</v>
      </c>
      <c r="Z9" s="55" t="str">
        <f>IFERROR(IF(INDEX([1]연명부!$B$3:$AG$147,MATCH($C9,[1]연명부!$C$3:$C$147,0),25)=0,"",INDEX([1]연명부!$B$3:$AG$147,MATCH($C9,[1]연명부!$C$3:$C$147,0),25)),"")</f>
        <v>0</v>
      </c>
      <c r="AA9" s="55" t="str">
        <f>IFERROR(IF(INDEX([1]연명부!$B$3:$AG$147,MATCH($C9,[1]연명부!$C$3:$C$147,0),26)=0,"",INDEX([1]연명부!$B$3:$AG$147,MATCH($C9,[1]연명부!$C$3:$C$147,0),26)),"")</f>
        <v/>
      </c>
      <c r="AB9" s="55" t="str">
        <f>IFERROR(IF(INDEX([1]연명부!$B$3:$AG$147,MATCH($C9,[1]연명부!$C$3:$C$147,0),27)=0,"",INDEX([1]연명부!$B$3:$AG$147,MATCH($C9,[1]연명부!$C$3:$C$147,0),27)),"")</f>
        <v/>
      </c>
      <c r="AC9" s="55" t="str">
        <f>IFERROR(IF(INDEX([1]연명부!$B$3:$AG$147,MATCH($C9,[1]연명부!$C$3:$C$147,0),28)=0,"",INDEX([1]연명부!$B$3:$AG$147,MATCH($C9,[1]연명부!$C$3:$C$147,0),28)),"")</f>
        <v>0</v>
      </c>
      <c r="AD9" s="55" t="str">
        <f>IFERROR(IF(INDEX([1]연명부!$B$3:$AG$147,MATCH($C9,[1]연명부!$C$3:$C$147,0),29)=0,"",INDEX([1]연명부!$B$3:$AG$147,MATCH($C9,[1]연명부!$C$3:$C$147,0),29)),"")</f>
        <v/>
      </c>
      <c r="AE9" s="55" t="str">
        <f>IFERROR(IF(INDEX([1]연명부!$B$3:$AG$147,MATCH($C9,[1]연명부!$C$3:$C$147,0),30)=0,"",INDEX([1]연명부!$B$3:$AG$147,MATCH($C9,[1]연명부!$C$3:$C$147,0),30)),"")</f>
        <v/>
      </c>
      <c r="AF9" s="55" t="str">
        <f>IFERROR(IF(INDEX([1]연명부!$B$3:$AG$147,MATCH($C9,[1]연명부!$C$3:$C$147,0),31)=0,"",INDEX([1]연명부!$B$3:$AG$147,MATCH($C9,[1]연명부!$C$3:$C$147,0),31)),"")</f>
        <v/>
      </c>
      <c r="AG9" s="55" t="str">
        <f>IFERROR(IF(INDEX([1]연명부!$B$3:$AG$147,MATCH($C9,[1]연명부!$C$3:$C$147,0),32)=0,"",INDEX([1]연명부!$B$3:$AG$147,MATCH($C9,[1]연명부!$C$3:$C$147,0),32)),"")</f>
        <v/>
      </c>
      <c r="AH9" s="57"/>
      <c r="AI9" s="57"/>
      <c r="AJ9" s="57"/>
      <c r="AK9" s="57"/>
      <c r="AL9" s="57"/>
      <c r="AM9" s="57"/>
      <c r="AN9" s="57"/>
      <c r="AO9" s="57"/>
    </row>
    <row r="10" spans="1:41" s="58" customFormat="1" ht="30" customHeight="1">
      <c r="A10" s="49"/>
      <c r="B10" s="50" t="str">
        <f>IFERROR(INDEX([1]연명부!$B$3:$AG$147,MATCH($C10,[1]연명부!$C$3:$C$147,0),1),"")</f>
        <v>11</v>
      </c>
      <c r="C10" s="51" t="s">
        <v>85</v>
      </c>
      <c r="D10" s="59"/>
      <c r="E10" s="57"/>
      <c r="F10" s="57"/>
      <c r="G10" s="52" t="s">
        <v>130</v>
      </c>
      <c r="H10" s="53" t="str">
        <f>IFERROR(INDEX([1]연명부!$B$3:$AG$147,MATCH($C10,[1]연명부!$C$3:$C$147,0),7),"")</f>
        <v>여</v>
      </c>
      <c r="I10" s="54">
        <f>IFERROR(INDEX([1]연명부!$B$3:$AG$147,MATCH($C10,[1]연명부!$C$3:$C$147,0),8),"")</f>
        <v>38998</v>
      </c>
      <c r="J10" s="55" t="str">
        <f>IFERROR(INDEX([1]연명부!$B$3:$AG$147,MATCH($C10,[1]연명부!$C$3:$C$147,0),9),"")</f>
        <v>미등록</v>
      </c>
      <c r="K10" s="55" t="str">
        <f>INDEX([1]연명부!$B$3:$AG$147,MATCH($C10,[1]연명부!$C$3:$C$147,0),6)</f>
        <v>곽주영</v>
      </c>
      <c r="L10" s="55" t="str">
        <f>INDEX([1]연명부!$B$3:$AG$147,MATCH($C10,[1]연명부!$C$3:$C$147,0),6)</f>
        <v>곽주영</v>
      </c>
      <c r="M10" s="55" t="str">
        <f>INDEX([1]연명부!$B$3:$AG$147,MATCH($C10,[1]연명부!$C$3:$C$147,0),6)</f>
        <v>곽주영</v>
      </c>
      <c r="N10" s="55" t="str">
        <f>INDEX([1]연명부!$B$3:$AG$147,MATCH($C10,[1]연명부!$C$3:$C$147,0),6)</f>
        <v>곽주영</v>
      </c>
      <c r="O10" s="55" t="str">
        <f>IFERROR(INDEX([1]연명부!$B$3:$AG$147,MATCH($C10,[1]연명부!$C$3:$C$147,0),14),"")</f>
        <v>이도의</v>
      </c>
      <c r="P10" s="55" t="str">
        <f>INDEX([1]연명부!$B$3:$AG$147,MATCH($C10,[1]연명부!$C$3:$C$147,0),6)</f>
        <v>곽주영</v>
      </c>
      <c r="Q10" s="55" t="str">
        <f>INDEX([1]연명부!$B$3:$AG$147,MATCH($C10,[1]연명부!$C$3:$C$147,0),6)</f>
        <v>곽주영</v>
      </c>
      <c r="R10" s="55" t="str">
        <f>INDEX([1]연명부!$B$3:$AG$147,MATCH($C10,[1]연명부!$C$3:$C$147,0),6)</f>
        <v>곽주영</v>
      </c>
      <c r="S10" s="56" t="str">
        <f>INDEX([1]연명부!$B$3:$AG$147,MATCH($C10,[1]연명부!$C$3:$C$147,0),6)</f>
        <v>곽주영</v>
      </c>
      <c r="T10" s="55" t="str">
        <f>INDEX([1]연명부!$B$3:$AG$147,MATCH($C10,[1]연명부!$C$3:$C$147,0),6)</f>
        <v>곽주영</v>
      </c>
      <c r="U10" s="55" t="str">
        <f>INDEX([1]연명부!$B$3:$AG$147,MATCH($C10,[1]연명부!$C$3:$C$147,0),6)</f>
        <v>곽주영</v>
      </c>
      <c r="V10" s="55" t="str">
        <f>INDEX([1]연명부!$B$3:$AG$147,MATCH($C10,[1]연명부!$C$3:$C$147,0),6)</f>
        <v>곽주영</v>
      </c>
      <c r="W10" s="55" t="str">
        <f>INDEX([1]연명부!$B$3:$AG$147,MATCH($C10,[1]연명부!$C$3:$C$147,0),6)</f>
        <v>곽주영</v>
      </c>
      <c r="X10" s="55" t="str">
        <f>INDEX([1]연명부!$B$3:$AG$147,MATCH($C10,[1]연명부!$C$3:$C$147,0),6)</f>
        <v>곽주영</v>
      </c>
      <c r="Y10" s="55" t="str">
        <f>INDEX([1]연명부!$B$3:$AG$147,MATCH($C10,[1]연명부!$C$3:$C$147,0),6)</f>
        <v>곽주영</v>
      </c>
      <c r="Z10" s="55" t="str">
        <f>IFERROR(IF(INDEX([1]연명부!$B$3:$AG$147,MATCH($C10,[1]연명부!$C$3:$C$147,0),25)=0,"",INDEX([1]연명부!$B$3:$AG$147,MATCH($C10,[1]연명부!$C$3:$C$147,0),25)),"")</f>
        <v>0</v>
      </c>
      <c r="AA10" s="55" t="str">
        <f>IFERROR(IF(INDEX([1]연명부!$B$3:$AG$147,MATCH($C10,[1]연명부!$C$3:$C$147,0),26)=0,"",INDEX([1]연명부!$B$3:$AG$147,MATCH($C10,[1]연명부!$C$3:$C$147,0),26)),"")</f>
        <v/>
      </c>
      <c r="AB10" s="55" t="str">
        <f>IFERROR(IF(INDEX([1]연명부!$B$3:$AG$147,MATCH($C10,[1]연명부!$C$3:$C$147,0),27)=0,"",INDEX([1]연명부!$B$3:$AG$147,MATCH($C10,[1]연명부!$C$3:$C$147,0),27)),"")</f>
        <v/>
      </c>
      <c r="AC10" s="55" t="str">
        <f>IFERROR(IF(INDEX([1]연명부!$B$3:$AG$147,MATCH($C10,[1]연명부!$C$3:$C$147,0),28)=0,"",INDEX([1]연명부!$B$3:$AG$147,MATCH($C10,[1]연명부!$C$3:$C$147,0),28)),"")</f>
        <v/>
      </c>
      <c r="AD10" s="55" t="str">
        <f>IFERROR(IF(INDEX([1]연명부!$B$3:$AG$147,MATCH($C10,[1]연명부!$C$3:$C$147,0),29)=0,"",INDEX([1]연명부!$B$3:$AG$147,MATCH($C10,[1]연명부!$C$3:$C$147,0),29)),"")</f>
        <v>0</v>
      </c>
      <c r="AE10" s="55" t="str">
        <f>IFERROR(IF(INDEX([1]연명부!$B$3:$AG$147,MATCH($C10,[1]연명부!$C$3:$C$147,0),30)=0,"",INDEX([1]연명부!$B$3:$AG$147,MATCH($C10,[1]연명부!$C$3:$C$147,0),30)),"")</f>
        <v/>
      </c>
      <c r="AF10" s="55" t="str">
        <f>IFERROR(IF(INDEX([1]연명부!$B$3:$AG$147,MATCH($C10,[1]연명부!$C$3:$C$147,0),31)=0,"",INDEX([1]연명부!$B$3:$AG$147,MATCH($C10,[1]연명부!$C$3:$C$147,0),31)),"")</f>
        <v/>
      </c>
      <c r="AG10" s="55" t="str">
        <f>IFERROR(IF(INDEX([1]연명부!$B$3:$AG$147,MATCH($C10,[1]연명부!$C$3:$C$147,0),32)=0,"",INDEX([1]연명부!$B$3:$AG$147,MATCH($C10,[1]연명부!$C$3:$C$147,0),32)),"")</f>
        <v/>
      </c>
      <c r="AH10" s="57"/>
      <c r="AI10" s="57"/>
      <c r="AJ10" s="57"/>
      <c r="AK10" s="57"/>
      <c r="AL10" s="57"/>
      <c r="AM10" s="57"/>
      <c r="AN10" s="57"/>
      <c r="AO10" s="57"/>
    </row>
    <row r="11" spans="1:41" s="58" customFormat="1" ht="30" customHeight="1">
      <c r="A11" s="49"/>
      <c r="B11" s="50" t="str">
        <f>IFERROR(INDEX([1]연명부!$B$3:$AG$147,MATCH($C11,[1]연명부!$C$3:$C$147,0),1),"")</f>
        <v>11</v>
      </c>
      <c r="C11" s="51" t="s">
        <v>19</v>
      </c>
      <c r="D11" s="50"/>
      <c r="E11" s="51"/>
      <c r="F11" s="51"/>
      <c r="G11" s="52" t="s">
        <v>131</v>
      </c>
      <c r="H11" s="53" t="str">
        <f>IFERROR(INDEX([1]연명부!$B$3:$AG$147,MATCH($C11,[1]연명부!$C$3:$C$147,0),7),"")</f>
        <v>남</v>
      </c>
      <c r="I11" s="54">
        <f>IFERROR(INDEX([1]연명부!$B$3:$AG$147,MATCH($C11,[1]연명부!$C$3:$C$147,0),8),"")</f>
        <v>39841</v>
      </c>
      <c r="J11" s="55" t="str">
        <f>IFERROR(INDEX([1]연명부!$B$3:$AG$147,MATCH($C11,[1]연명부!$C$3:$C$147,0),9),"")</f>
        <v>미등록</v>
      </c>
      <c r="K11" s="55" t="str">
        <f>INDEX([1]연명부!$B$3:$AG$147,MATCH($C11,[1]연명부!$C$3:$C$147,0),6)</f>
        <v>곽성진</v>
      </c>
      <c r="L11" s="55" t="str">
        <f>INDEX([1]연명부!$B$3:$AG$147,MATCH($C11,[1]연명부!$C$3:$C$147,0),6)</f>
        <v>곽성진</v>
      </c>
      <c r="M11" s="55" t="str">
        <f>INDEX([1]연명부!$B$3:$AG$147,MATCH($C11,[1]연명부!$C$3:$C$147,0),6)</f>
        <v>곽성진</v>
      </c>
      <c r="N11" s="55" t="str">
        <f>INDEX([1]연명부!$B$3:$AG$147,MATCH($C11,[1]연명부!$C$3:$C$147,0),6)</f>
        <v>곽성진</v>
      </c>
      <c r="O11" s="55" t="str">
        <f>IFERROR(INDEX([1]연명부!$B$3:$AG$147,MATCH($C11,[1]연명부!$C$3:$C$147,0),14),"")</f>
        <v>신혜경</v>
      </c>
      <c r="P11" s="55" t="str">
        <f>INDEX([1]연명부!$B$3:$AG$147,MATCH($C11,[1]연명부!$C$3:$C$147,0),6)</f>
        <v>곽성진</v>
      </c>
      <c r="Q11" s="55" t="str">
        <f>INDEX([1]연명부!$B$3:$AG$147,MATCH($C11,[1]연명부!$C$3:$C$147,0),6)</f>
        <v>곽성진</v>
      </c>
      <c r="R11" s="55" t="str">
        <f>INDEX([1]연명부!$B$3:$AG$147,MATCH($C11,[1]연명부!$C$3:$C$147,0),6)</f>
        <v>곽성진</v>
      </c>
      <c r="S11" s="56" t="str">
        <f>INDEX([1]연명부!$B$3:$AG$147,MATCH($C11,[1]연명부!$C$3:$C$147,0),6)</f>
        <v>곽성진</v>
      </c>
      <c r="T11" s="55" t="str">
        <f>INDEX([1]연명부!$B$3:$AG$147,MATCH($C11,[1]연명부!$C$3:$C$147,0),6)</f>
        <v>곽성진</v>
      </c>
      <c r="U11" s="55" t="str">
        <f>INDEX([1]연명부!$B$3:$AG$147,MATCH($C11,[1]연명부!$C$3:$C$147,0),6)</f>
        <v>곽성진</v>
      </c>
      <c r="V11" s="55" t="str">
        <f>INDEX([1]연명부!$B$3:$AG$147,MATCH($C11,[1]연명부!$C$3:$C$147,0),6)</f>
        <v>곽성진</v>
      </c>
      <c r="W11" s="55" t="str">
        <f>INDEX([1]연명부!$B$3:$AG$147,MATCH($C11,[1]연명부!$C$3:$C$147,0),6)</f>
        <v>곽성진</v>
      </c>
      <c r="X11" s="55" t="str">
        <f>INDEX([1]연명부!$B$3:$AG$147,MATCH($C11,[1]연명부!$C$3:$C$147,0),6)</f>
        <v>곽성진</v>
      </c>
      <c r="Y11" s="55" t="str">
        <f>INDEX([1]연명부!$B$3:$AG$147,MATCH($C11,[1]연명부!$C$3:$C$147,0),6)</f>
        <v>곽성진</v>
      </c>
      <c r="Z11" s="55" t="str">
        <f>IFERROR(IF(INDEX([1]연명부!$B$3:$AG$147,MATCH($C11,[1]연명부!$C$3:$C$147,0),25)=0,"",INDEX([1]연명부!$B$3:$AG$147,MATCH($C11,[1]연명부!$C$3:$C$147,0),25)),"")</f>
        <v/>
      </c>
      <c r="AA11" s="55" t="str">
        <f>IFERROR(IF(INDEX([1]연명부!$B$3:$AG$147,MATCH($C11,[1]연명부!$C$3:$C$147,0),26)=0,"",INDEX([1]연명부!$B$3:$AG$147,MATCH($C11,[1]연명부!$C$3:$C$147,0),26)),"")</f>
        <v/>
      </c>
      <c r="AB11" s="55" t="str">
        <f>IFERROR(IF(INDEX([1]연명부!$B$3:$AG$147,MATCH($C11,[1]연명부!$C$3:$C$147,0),27)=0,"",INDEX([1]연명부!$B$3:$AG$147,MATCH($C11,[1]연명부!$C$3:$C$147,0),27)),"")</f>
        <v/>
      </c>
      <c r="AC11" s="55" t="str">
        <f>IFERROR(IF(INDEX([1]연명부!$B$3:$AG$147,MATCH($C11,[1]연명부!$C$3:$C$147,0),28)=0,"",INDEX([1]연명부!$B$3:$AG$147,MATCH($C11,[1]연명부!$C$3:$C$147,0),28)),"")</f>
        <v>0</v>
      </c>
      <c r="AD11" s="55" t="str">
        <f>IFERROR(IF(INDEX([1]연명부!$B$3:$AG$147,MATCH($C11,[1]연명부!$C$3:$C$147,0),29)=0,"",INDEX([1]연명부!$B$3:$AG$147,MATCH($C11,[1]연명부!$C$3:$C$147,0),29)),"")</f>
        <v/>
      </c>
      <c r="AE11" s="55" t="str">
        <f>IFERROR(IF(INDEX([1]연명부!$B$3:$AG$147,MATCH($C11,[1]연명부!$C$3:$C$147,0),30)=0,"",INDEX([1]연명부!$B$3:$AG$147,MATCH($C11,[1]연명부!$C$3:$C$147,0),30)),"")</f>
        <v>0</v>
      </c>
      <c r="AF11" s="55" t="str">
        <f>IFERROR(IF(INDEX([1]연명부!$B$3:$AG$147,MATCH($C11,[1]연명부!$C$3:$C$147,0),31)=0,"",INDEX([1]연명부!$B$3:$AG$147,MATCH($C11,[1]연명부!$C$3:$C$147,0),31)),"")</f>
        <v/>
      </c>
      <c r="AG11" s="55" t="str">
        <f>IFERROR(IF(INDEX([1]연명부!$B$3:$AG$147,MATCH($C11,[1]연명부!$C$3:$C$147,0),32)=0,"",INDEX([1]연명부!$B$3:$AG$147,MATCH($C11,[1]연명부!$C$3:$C$147,0),32)),"")</f>
        <v/>
      </c>
      <c r="AH11" s="57"/>
      <c r="AI11" s="57"/>
      <c r="AJ11" s="57"/>
      <c r="AK11" s="57"/>
      <c r="AL11" s="57"/>
      <c r="AM11" s="57"/>
      <c r="AN11" s="57"/>
      <c r="AO11" s="57"/>
    </row>
    <row r="12" spans="1:41" s="58" customFormat="1" ht="30" customHeight="1">
      <c r="A12" s="49"/>
      <c r="B12" s="50" t="str">
        <f>IFERROR(INDEX([1]연명부!$B$3:$AG$147,MATCH($C12,[1]연명부!$C$3:$C$147,0),1),"")</f>
        <v>11</v>
      </c>
      <c r="C12" s="51" t="s">
        <v>86</v>
      </c>
      <c r="D12" s="59"/>
      <c r="E12" s="57"/>
      <c r="F12" s="57"/>
      <c r="G12" s="52" t="s">
        <v>132</v>
      </c>
      <c r="H12" s="53" t="str">
        <f>IFERROR(INDEX([1]연명부!$B$3:$AG$147,MATCH($C12,[1]연명부!$C$3:$C$147,0),7),"")</f>
        <v>여</v>
      </c>
      <c r="I12" s="54">
        <f>IFERROR(INDEX([1]연명부!$B$3:$AG$147,MATCH($C12,[1]연명부!$C$3:$C$147,0),8),"")</f>
        <v>39419</v>
      </c>
      <c r="J12" s="55" t="str">
        <f>IFERROR(INDEX([1]연명부!$B$3:$AG$147,MATCH($C12,[1]연명부!$C$3:$C$147,0),9),"")</f>
        <v>미등록</v>
      </c>
      <c r="K12" s="55" t="str">
        <f>INDEX([1]연명부!$B$3:$AG$147,MATCH($C12,[1]연명부!$C$3:$C$147,0),6)</f>
        <v>이혜원</v>
      </c>
      <c r="L12" s="55" t="str">
        <f>INDEX([1]연명부!$B$3:$AG$147,MATCH($C12,[1]연명부!$C$3:$C$147,0),6)</f>
        <v>이혜원</v>
      </c>
      <c r="M12" s="55" t="str">
        <f>INDEX([1]연명부!$B$3:$AG$147,MATCH($C12,[1]연명부!$C$3:$C$147,0),6)</f>
        <v>이혜원</v>
      </c>
      <c r="N12" s="55" t="str">
        <f>INDEX([1]연명부!$B$3:$AG$147,MATCH($C12,[1]연명부!$C$3:$C$147,0),6)</f>
        <v>이혜원</v>
      </c>
      <c r="O12" s="55" t="str">
        <f>IFERROR(INDEX([1]연명부!$B$3:$AG$147,MATCH($C12,[1]연명부!$C$3:$C$147,0),14),"")</f>
        <v>박수정</v>
      </c>
      <c r="P12" s="55" t="str">
        <f>INDEX([1]연명부!$B$3:$AG$147,MATCH($C12,[1]연명부!$C$3:$C$147,0),6)</f>
        <v>이혜원</v>
      </c>
      <c r="Q12" s="55" t="str">
        <f>INDEX([1]연명부!$B$3:$AG$147,MATCH($C12,[1]연명부!$C$3:$C$147,0),6)</f>
        <v>이혜원</v>
      </c>
      <c r="R12" s="55" t="str">
        <f>INDEX([1]연명부!$B$3:$AG$147,MATCH($C12,[1]연명부!$C$3:$C$147,0),6)</f>
        <v>이혜원</v>
      </c>
      <c r="S12" s="56" t="str">
        <f>INDEX([1]연명부!$B$3:$AG$147,MATCH($C12,[1]연명부!$C$3:$C$147,0),6)</f>
        <v>이혜원</v>
      </c>
      <c r="T12" s="55" t="str">
        <f>INDEX([1]연명부!$B$3:$AG$147,MATCH($C12,[1]연명부!$C$3:$C$147,0),6)</f>
        <v>이혜원</v>
      </c>
      <c r="U12" s="55" t="str">
        <f>INDEX([1]연명부!$B$3:$AG$147,MATCH($C12,[1]연명부!$C$3:$C$147,0),6)</f>
        <v>이혜원</v>
      </c>
      <c r="V12" s="55" t="str">
        <f>INDEX([1]연명부!$B$3:$AG$147,MATCH($C12,[1]연명부!$C$3:$C$147,0),6)</f>
        <v>이혜원</v>
      </c>
      <c r="W12" s="55" t="str">
        <f>INDEX([1]연명부!$B$3:$AG$147,MATCH($C12,[1]연명부!$C$3:$C$147,0),6)</f>
        <v>이혜원</v>
      </c>
      <c r="X12" s="55" t="str">
        <f>INDEX([1]연명부!$B$3:$AG$147,MATCH($C12,[1]연명부!$C$3:$C$147,0),6)</f>
        <v>이혜원</v>
      </c>
      <c r="Y12" s="55" t="str">
        <f>INDEX([1]연명부!$B$3:$AG$147,MATCH($C12,[1]연명부!$C$3:$C$147,0),6)</f>
        <v>이혜원</v>
      </c>
      <c r="Z12" s="55" t="str">
        <f>IFERROR(IF(INDEX([1]연명부!$B$3:$AG$147,MATCH($C12,[1]연명부!$C$3:$C$147,0),25)=0,"",INDEX([1]연명부!$B$3:$AG$147,MATCH($C12,[1]연명부!$C$3:$C$147,0),25)),"")</f>
        <v/>
      </c>
      <c r="AA12" s="55" t="str">
        <f>IFERROR(IF(INDEX([1]연명부!$B$3:$AG$147,MATCH($C12,[1]연명부!$C$3:$C$147,0),26)=0,"",INDEX([1]연명부!$B$3:$AG$147,MATCH($C12,[1]연명부!$C$3:$C$147,0),26)),"")</f>
        <v/>
      </c>
      <c r="AB12" s="55" t="str">
        <f>IFERROR(IF(INDEX([1]연명부!$B$3:$AG$147,MATCH($C12,[1]연명부!$C$3:$C$147,0),27)=0,"",INDEX([1]연명부!$B$3:$AG$147,MATCH($C12,[1]연명부!$C$3:$C$147,0),27)),"")</f>
        <v/>
      </c>
      <c r="AC12" s="55" t="str">
        <f>IFERROR(IF(INDEX([1]연명부!$B$3:$AG$147,MATCH($C12,[1]연명부!$C$3:$C$147,0),28)=0,"",INDEX([1]연명부!$B$3:$AG$147,MATCH($C12,[1]연명부!$C$3:$C$147,0),28)),"")</f>
        <v>0</v>
      </c>
      <c r="AD12" s="55" t="str">
        <f>IFERROR(IF(INDEX([1]연명부!$B$3:$AG$147,MATCH($C12,[1]연명부!$C$3:$C$147,0),29)=0,"",INDEX([1]연명부!$B$3:$AG$147,MATCH($C12,[1]연명부!$C$3:$C$147,0),29)),"")</f>
        <v>0</v>
      </c>
      <c r="AE12" s="55" t="str">
        <f>IFERROR(IF(INDEX([1]연명부!$B$3:$AG$147,MATCH($C12,[1]연명부!$C$3:$C$147,0),30)=0,"",INDEX([1]연명부!$B$3:$AG$147,MATCH($C12,[1]연명부!$C$3:$C$147,0),30)),"")</f>
        <v/>
      </c>
      <c r="AF12" s="55" t="str">
        <f>IFERROR(IF(INDEX([1]연명부!$B$3:$AG$147,MATCH($C12,[1]연명부!$C$3:$C$147,0),31)=0,"",INDEX([1]연명부!$B$3:$AG$147,MATCH($C12,[1]연명부!$C$3:$C$147,0),31)),"")</f>
        <v/>
      </c>
      <c r="AG12" s="55" t="str">
        <f>IFERROR(IF(INDEX([1]연명부!$B$3:$AG$147,MATCH($C12,[1]연명부!$C$3:$C$147,0),32)=0,"",INDEX([1]연명부!$B$3:$AG$147,MATCH($C12,[1]연명부!$C$3:$C$147,0),32)),"")</f>
        <v/>
      </c>
      <c r="AH12" s="57"/>
      <c r="AI12" s="57"/>
      <c r="AJ12" s="57"/>
      <c r="AK12" s="57"/>
      <c r="AL12" s="57"/>
      <c r="AM12" s="57"/>
      <c r="AN12" s="57"/>
      <c r="AO12" s="57"/>
    </row>
    <row r="13" spans="1:41" s="58" customFormat="1" ht="30" customHeight="1">
      <c r="A13" s="49"/>
      <c r="B13" s="50" t="str">
        <f>IFERROR(INDEX([1]연명부!$B$3:$AG$147,MATCH($C13,[1]연명부!$C$3:$C$147,0),1),"")</f>
        <v>11</v>
      </c>
      <c r="C13" s="51" t="s">
        <v>87</v>
      </c>
      <c r="D13" s="59"/>
      <c r="E13" s="57"/>
      <c r="F13" s="57"/>
      <c r="G13" s="52" t="s">
        <v>133</v>
      </c>
      <c r="H13" s="53" t="str">
        <f>IFERROR(INDEX([1]연명부!$B$3:$AG$147,MATCH($C13,[1]연명부!$C$3:$C$147,0),7),"")</f>
        <v>남</v>
      </c>
      <c r="I13" s="54">
        <f>IFERROR(INDEX([1]연명부!$B$3:$AG$147,MATCH($C13,[1]연명부!$C$3:$C$147,0),8),"")</f>
        <v>38584</v>
      </c>
      <c r="J13" s="55" t="str">
        <f>IFERROR(INDEX([1]연명부!$B$3:$AG$147,MATCH($C13,[1]연명부!$C$3:$C$147,0),9),"")</f>
        <v>뇌병변</v>
      </c>
      <c r="K13" s="55" t="str">
        <f>INDEX([1]연명부!$B$3:$AG$147,MATCH($C13,[1]연명부!$C$3:$C$147,0),6)</f>
        <v>정서진</v>
      </c>
      <c r="L13" s="55" t="str">
        <f>INDEX([1]연명부!$B$3:$AG$147,MATCH($C13,[1]연명부!$C$3:$C$147,0),6)</f>
        <v>정서진</v>
      </c>
      <c r="M13" s="55" t="str">
        <f>INDEX([1]연명부!$B$3:$AG$147,MATCH($C13,[1]연명부!$C$3:$C$147,0),6)</f>
        <v>정서진</v>
      </c>
      <c r="N13" s="55" t="str">
        <f>INDEX([1]연명부!$B$3:$AG$147,MATCH($C13,[1]연명부!$C$3:$C$147,0),6)</f>
        <v>정서진</v>
      </c>
      <c r="O13" s="55" t="str">
        <f>IFERROR(INDEX([1]연명부!$B$3:$AG$147,MATCH($C13,[1]연명부!$C$3:$C$147,0),14),"")</f>
        <v>노영미</v>
      </c>
      <c r="P13" s="55" t="str">
        <f>INDEX([1]연명부!$B$3:$AG$147,MATCH($C13,[1]연명부!$C$3:$C$147,0),6)</f>
        <v>정서진</v>
      </c>
      <c r="Q13" s="55" t="str">
        <f>INDEX([1]연명부!$B$3:$AG$147,MATCH($C13,[1]연명부!$C$3:$C$147,0),6)</f>
        <v>정서진</v>
      </c>
      <c r="R13" s="55" t="str">
        <f>INDEX([1]연명부!$B$3:$AG$147,MATCH($C13,[1]연명부!$C$3:$C$147,0),6)</f>
        <v>정서진</v>
      </c>
      <c r="S13" s="56" t="str">
        <f>INDEX([1]연명부!$B$3:$AG$147,MATCH($C13,[1]연명부!$C$3:$C$147,0),6)</f>
        <v>정서진</v>
      </c>
      <c r="T13" s="55" t="str">
        <f>INDEX([1]연명부!$B$3:$AG$147,MATCH($C13,[1]연명부!$C$3:$C$147,0),6)</f>
        <v>정서진</v>
      </c>
      <c r="U13" s="55" t="str">
        <f>INDEX([1]연명부!$B$3:$AG$147,MATCH($C13,[1]연명부!$C$3:$C$147,0),6)</f>
        <v>정서진</v>
      </c>
      <c r="V13" s="55" t="str">
        <f>INDEX([1]연명부!$B$3:$AG$147,MATCH($C13,[1]연명부!$C$3:$C$147,0),6)</f>
        <v>정서진</v>
      </c>
      <c r="W13" s="55" t="str">
        <f>INDEX([1]연명부!$B$3:$AG$147,MATCH($C13,[1]연명부!$C$3:$C$147,0),6)</f>
        <v>정서진</v>
      </c>
      <c r="X13" s="55" t="str">
        <f>INDEX([1]연명부!$B$3:$AG$147,MATCH($C13,[1]연명부!$C$3:$C$147,0),6)</f>
        <v>정서진</v>
      </c>
      <c r="Y13" s="55" t="str">
        <f>INDEX([1]연명부!$B$3:$AG$147,MATCH($C13,[1]연명부!$C$3:$C$147,0),6)</f>
        <v>정서진</v>
      </c>
      <c r="Z13" s="55" t="str">
        <f>IFERROR(IF(INDEX([1]연명부!$B$3:$AG$147,MATCH($C13,[1]연명부!$C$3:$C$147,0),25)=0,"",INDEX([1]연명부!$B$3:$AG$147,MATCH($C13,[1]연명부!$C$3:$C$147,0),25)),"")</f>
        <v/>
      </c>
      <c r="AA13" s="55" t="str">
        <f>IFERROR(IF(INDEX([1]연명부!$B$3:$AG$147,MATCH($C13,[1]연명부!$C$3:$C$147,0),26)=0,"",INDEX([1]연명부!$B$3:$AG$147,MATCH($C13,[1]연명부!$C$3:$C$147,0),26)),"")</f>
        <v/>
      </c>
      <c r="AB13" s="55" t="str">
        <f>IFERROR(IF(INDEX([1]연명부!$B$3:$AG$147,MATCH($C13,[1]연명부!$C$3:$C$147,0),27)=0,"",INDEX([1]연명부!$B$3:$AG$147,MATCH($C13,[1]연명부!$C$3:$C$147,0),27)),"")</f>
        <v>0</v>
      </c>
      <c r="AC13" s="55" t="str">
        <f>IFERROR(IF(INDEX([1]연명부!$B$3:$AG$147,MATCH($C13,[1]연명부!$C$3:$C$147,0),28)=0,"",INDEX([1]연명부!$B$3:$AG$147,MATCH($C13,[1]연명부!$C$3:$C$147,0),28)),"")</f>
        <v/>
      </c>
      <c r="AD13" s="55" t="str">
        <f>IFERROR(IF(INDEX([1]연명부!$B$3:$AG$147,MATCH($C13,[1]연명부!$C$3:$C$147,0),29)=0,"",INDEX([1]연명부!$B$3:$AG$147,MATCH($C13,[1]연명부!$C$3:$C$147,0),29)),"")</f>
        <v>0</v>
      </c>
      <c r="AE13" s="55" t="str">
        <f>IFERROR(IF(INDEX([1]연명부!$B$3:$AG$147,MATCH($C13,[1]연명부!$C$3:$C$147,0),30)=0,"",INDEX([1]연명부!$B$3:$AG$147,MATCH($C13,[1]연명부!$C$3:$C$147,0),30)),"")</f>
        <v/>
      </c>
      <c r="AF13" s="55" t="str">
        <f>IFERROR(IF(INDEX([1]연명부!$B$3:$AG$147,MATCH($C13,[1]연명부!$C$3:$C$147,0),31)=0,"",INDEX([1]연명부!$B$3:$AG$147,MATCH($C13,[1]연명부!$C$3:$C$147,0),31)),"")</f>
        <v/>
      </c>
      <c r="AG13" s="55" t="str">
        <f>IFERROR(IF(INDEX([1]연명부!$B$3:$AG$147,MATCH($C13,[1]연명부!$C$3:$C$147,0),32)=0,"",INDEX([1]연명부!$B$3:$AG$147,MATCH($C13,[1]연명부!$C$3:$C$147,0),32)),"")</f>
        <v/>
      </c>
      <c r="AH13" s="57"/>
      <c r="AI13" s="57"/>
      <c r="AJ13" s="57"/>
      <c r="AK13" s="57"/>
      <c r="AL13" s="57"/>
      <c r="AM13" s="57"/>
      <c r="AN13" s="57"/>
      <c r="AO13" s="57"/>
    </row>
    <row r="14" spans="1:41" s="58" customFormat="1" ht="30" customHeight="1">
      <c r="A14" s="49"/>
      <c r="B14" s="50" t="str">
        <f>IFERROR(INDEX([1]연명부!$B$3:$AG$147,MATCH($C14,[1]연명부!$C$3:$C$147,0),1),"")</f>
        <v>11</v>
      </c>
      <c r="C14" s="51" t="s">
        <v>88</v>
      </c>
      <c r="D14" s="59"/>
      <c r="E14" s="57"/>
      <c r="F14" s="57"/>
      <c r="G14" s="52" t="s">
        <v>134</v>
      </c>
      <c r="H14" s="53" t="str">
        <f>IFERROR(INDEX([1]연명부!$B$3:$AG$147,MATCH($C14,[1]연명부!$C$3:$C$147,0),7),"")</f>
        <v>남</v>
      </c>
      <c r="I14" s="54">
        <f>IFERROR(INDEX([1]연명부!$B$3:$AG$147,MATCH($C14,[1]연명부!$C$3:$C$147,0),8),"")</f>
        <v>39379</v>
      </c>
      <c r="J14" s="55" t="str">
        <f>IFERROR(INDEX([1]연명부!$B$3:$AG$147,MATCH($C14,[1]연명부!$C$3:$C$147,0),9),"")</f>
        <v>뇌병변</v>
      </c>
      <c r="K14" s="55" t="str">
        <f>INDEX([1]연명부!$B$3:$AG$147,MATCH($C14,[1]연명부!$C$3:$C$147,0),6)</f>
        <v>황현성</v>
      </c>
      <c r="L14" s="55" t="str">
        <f>INDEX([1]연명부!$B$3:$AG$147,MATCH($C14,[1]연명부!$C$3:$C$147,0),6)</f>
        <v>황현성</v>
      </c>
      <c r="M14" s="55" t="str">
        <f>INDEX([1]연명부!$B$3:$AG$147,MATCH($C14,[1]연명부!$C$3:$C$147,0),6)</f>
        <v>황현성</v>
      </c>
      <c r="N14" s="55" t="str">
        <f>INDEX([1]연명부!$B$3:$AG$147,MATCH($C14,[1]연명부!$C$3:$C$147,0),6)</f>
        <v>황현성</v>
      </c>
      <c r="O14" s="55" t="str">
        <f>IFERROR(INDEX([1]연명부!$B$3:$AG$147,MATCH($C14,[1]연명부!$C$3:$C$147,0),14),"")</f>
        <v>전혜숙</v>
      </c>
      <c r="P14" s="55" t="str">
        <f>INDEX([1]연명부!$B$3:$AG$147,MATCH($C14,[1]연명부!$C$3:$C$147,0),6)</f>
        <v>황현성</v>
      </c>
      <c r="Q14" s="55" t="str">
        <f>INDEX([1]연명부!$B$3:$AG$147,MATCH($C14,[1]연명부!$C$3:$C$147,0),6)</f>
        <v>황현성</v>
      </c>
      <c r="R14" s="55" t="str">
        <f>INDEX([1]연명부!$B$3:$AG$147,MATCH($C14,[1]연명부!$C$3:$C$147,0),6)</f>
        <v>황현성</v>
      </c>
      <c r="S14" s="56" t="str">
        <f>INDEX([1]연명부!$B$3:$AG$147,MATCH($C14,[1]연명부!$C$3:$C$147,0),6)</f>
        <v>황현성</v>
      </c>
      <c r="T14" s="55" t="str">
        <f>INDEX([1]연명부!$B$3:$AG$147,MATCH($C14,[1]연명부!$C$3:$C$147,0),6)</f>
        <v>황현성</v>
      </c>
      <c r="U14" s="55" t="str">
        <f>INDEX([1]연명부!$B$3:$AG$147,MATCH($C14,[1]연명부!$C$3:$C$147,0),6)</f>
        <v>황현성</v>
      </c>
      <c r="V14" s="55" t="str">
        <f>INDEX([1]연명부!$B$3:$AG$147,MATCH($C14,[1]연명부!$C$3:$C$147,0),6)</f>
        <v>황현성</v>
      </c>
      <c r="W14" s="55" t="str">
        <f>INDEX([1]연명부!$B$3:$AG$147,MATCH($C14,[1]연명부!$C$3:$C$147,0),6)</f>
        <v>황현성</v>
      </c>
      <c r="X14" s="55" t="str">
        <f>INDEX([1]연명부!$B$3:$AG$147,MATCH($C14,[1]연명부!$C$3:$C$147,0),6)</f>
        <v>황현성</v>
      </c>
      <c r="Y14" s="55" t="str">
        <f>INDEX([1]연명부!$B$3:$AG$147,MATCH($C14,[1]연명부!$C$3:$C$147,0),6)</f>
        <v>황현성</v>
      </c>
      <c r="Z14" s="55" t="str">
        <f>IFERROR(IF(INDEX([1]연명부!$B$3:$AG$147,MATCH($C14,[1]연명부!$C$3:$C$147,0),25)=0,"",INDEX([1]연명부!$B$3:$AG$147,MATCH($C14,[1]연명부!$C$3:$C$147,0),25)),"")</f>
        <v>0</v>
      </c>
      <c r="AA14" s="55" t="str">
        <f>IFERROR(IF(INDEX([1]연명부!$B$3:$AG$147,MATCH($C14,[1]연명부!$C$3:$C$147,0),26)=0,"",INDEX([1]연명부!$B$3:$AG$147,MATCH($C14,[1]연명부!$C$3:$C$147,0),26)),"")</f>
        <v/>
      </c>
      <c r="AB14" s="55" t="str">
        <f>IFERROR(IF(INDEX([1]연명부!$B$3:$AG$147,MATCH($C14,[1]연명부!$C$3:$C$147,0),27)=0,"",INDEX([1]연명부!$B$3:$AG$147,MATCH($C14,[1]연명부!$C$3:$C$147,0),27)),"")</f>
        <v/>
      </c>
      <c r="AC14" s="55" t="str">
        <f>IFERROR(IF(INDEX([1]연명부!$B$3:$AG$147,MATCH($C14,[1]연명부!$C$3:$C$147,0),28)=0,"",INDEX([1]연명부!$B$3:$AG$147,MATCH($C14,[1]연명부!$C$3:$C$147,0),28)),"")</f>
        <v/>
      </c>
      <c r="AD14" s="55" t="str">
        <f>IFERROR(IF(INDEX([1]연명부!$B$3:$AG$147,MATCH($C14,[1]연명부!$C$3:$C$147,0),29)=0,"",INDEX([1]연명부!$B$3:$AG$147,MATCH($C14,[1]연명부!$C$3:$C$147,0),29)),"")</f>
        <v/>
      </c>
      <c r="AE14" s="55" t="str">
        <f>IFERROR(IF(INDEX([1]연명부!$B$3:$AG$147,MATCH($C14,[1]연명부!$C$3:$C$147,0),30)=0,"",INDEX([1]연명부!$B$3:$AG$147,MATCH($C14,[1]연명부!$C$3:$C$147,0),30)),"")</f>
        <v/>
      </c>
      <c r="AF14" s="55" t="str">
        <f>IFERROR(IF(INDEX([1]연명부!$B$3:$AG$147,MATCH($C14,[1]연명부!$C$3:$C$147,0),31)=0,"",INDEX([1]연명부!$B$3:$AG$147,MATCH($C14,[1]연명부!$C$3:$C$147,0),31)),"")</f>
        <v>0</v>
      </c>
      <c r="AG14" s="55" t="str">
        <f>IFERROR(IF(INDEX([1]연명부!$B$3:$AG$147,MATCH($C14,[1]연명부!$C$3:$C$147,0),32)=0,"",INDEX([1]연명부!$B$3:$AG$147,MATCH($C14,[1]연명부!$C$3:$C$147,0),32)),"")</f>
        <v>0</v>
      </c>
      <c r="AH14" s="57"/>
      <c r="AI14" s="57"/>
      <c r="AJ14" s="57"/>
      <c r="AK14" s="57"/>
      <c r="AL14" s="57"/>
      <c r="AM14" s="57"/>
      <c r="AN14" s="57"/>
      <c r="AO14" s="57"/>
    </row>
    <row r="15" spans="1:41" s="58" customFormat="1" ht="30" customHeight="1">
      <c r="A15" s="49"/>
      <c r="B15" s="50" t="str">
        <f>IFERROR(INDEX([1]연명부!$B$3:$AG$147,MATCH($C15,[1]연명부!$C$3:$C$147,0),1),"")</f>
        <v>11</v>
      </c>
      <c r="C15" s="51" t="s">
        <v>20</v>
      </c>
      <c r="D15" s="59"/>
      <c r="E15" s="57"/>
      <c r="F15" s="57"/>
      <c r="G15" s="52" t="s">
        <v>135</v>
      </c>
      <c r="H15" s="53" t="str">
        <f>IFERROR(INDEX([1]연명부!$B$3:$AG$147,MATCH($C15,[1]연명부!$C$3:$C$147,0),7),"")</f>
        <v>남</v>
      </c>
      <c r="I15" s="54">
        <f>IFERROR(INDEX([1]연명부!$B$3:$AG$147,MATCH($C15,[1]연명부!$C$3:$C$147,0),8),"")</f>
        <v>39703</v>
      </c>
      <c r="J15" s="55" t="str">
        <f>IFERROR(INDEX([1]연명부!$B$3:$AG$147,MATCH($C15,[1]연명부!$C$3:$C$147,0),9),"")</f>
        <v>미등록</v>
      </c>
      <c r="K15" s="55" t="str">
        <f>INDEX([1]연명부!$B$3:$AG$147,MATCH($C15,[1]연명부!$C$3:$C$147,0),6)</f>
        <v>정재훈</v>
      </c>
      <c r="L15" s="55" t="str">
        <f>INDEX([1]연명부!$B$3:$AG$147,MATCH($C15,[1]연명부!$C$3:$C$147,0),6)</f>
        <v>정재훈</v>
      </c>
      <c r="M15" s="55" t="str">
        <f>INDEX([1]연명부!$B$3:$AG$147,MATCH($C15,[1]연명부!$C$3:$C$147,0),6)</f>
        <v>정재훈</v>
      </c>
      <c r="N15" s="55" t="str">
        <f>INDEX([1]연명부!$B$3:$AG$147,MATCH($C15,[1]연명부!$C$3:$C$147,0),6)</f>
        <v>정재훈</v>
      </c>
      <c r="O15" s="55" t="str">
        <f>IFERROR(INDEX([1]연명부!$B$3:$AG$147,MATCH($C15,[1]연명부!$C$3:$C$147,0),14),"")</f>
        <v>박현정</v>
      </c>
      <c r="P15" s="55" t="str">
        <f>INDEX([1]연명부!$B$3:$AG$147,MATCH($C15,[1]연명부!$C$3:$C$147,0),6)</f>
        <v>정재훈</v>
      </c>
      <c r="Q15" s="55" t="str">
        <f>INDEX([1]연명부!$B$3:$AG$147,MATCH($C15,[1]연명부!$C$3:$C$147,0),6)</f>
        <v>정재훈</v>
      </c>
      <c r="R15" s="55" t="str">
        <f>INDEX([1]연명부!$B$3:$AG$147,MATCH($C15,[1]연명부!$C$3:$C$147,0),6)</f>
        <v>정재훈</v>
      </c>
      <c r="S15" s="56" t="str">
        <f>INDEX([1]연명부!$B$3:$AG$147,MATCH($C15,[1]연명부!$C$3:$C$147,0),6)</f>
        <v>정재훈</v>
      </c>
      <c r="T15" s="55" t="str">
        <f>INDEX([1]연명부!$B$3:$AG$147,MATCH($C15,[1]연명부!$C$3:$C$147,0),6)</f>
        <v>정재훈</v>
      </c>
      <c r="U15" s="55" t="str">
        <f>INDEX([1]연명부!$B$3:$AG$147,MATCH($C15,[1]연명부!$C$3:$C$147,0),6)</f>
        <v>정재훈</v>
      </c>
      <c r="V15" s="55" t="str">
        <f>INDEX([1]연명부!$B$3:$AG$147,MATCH($C15,[1]연명부!$C$3:$C$147,0),6)</f>
        <v>정재훈</v>
      </c>
      <c r="W15" s="55" t="str">
        <f>INDEX([1]연명부!$B$3:$AG$147,MATCH($C15,[1]연명부!$C$3:$C$147,0),6)</f>
        <v>정재훈</v>
      </c>
      <c r="X15" s="55" t="str">
        <f>INDEX([1]연명부!$B$3:$AG$147,MATCH($C15,[1]연명부!$C$3:$C$147,0),6)</f>
        <v>정재훈</v>
      </c>
      <c r="Y15" s="55" t="str">
        <f>INDEX([1]연명부!$B$3:$AG$147,MATCH($C15,[1]연명부!$C$3:$C$147,0),6)</f>
        <v>정재훈</v>
      </c>
      <c r="Z15" s="55" t="str">
        <f>IFERROR(IF(INDEX([1]연명부!$B$3:$AG$147,MATCH($C15,[1]연명부!$C$3:$C$147,0),25)=0,"",INDEX([1]연명부!$B$3:$AG$147,MATCH($C15,[1]연명부!$C$3:$C$147,0),25)),"")</f>
        <v/>
      </c>
      <c r="AA15" s="55" t="str">
        <f>IFERROR(IF(INDEX([1]연명부!$B$3:$AG$147,MATCH($C15,[1]연명부!$C$3:$C$147,0),26)=0,"",INDEX([1]연명부!$B$3:$AG$147,MATCH($C15,[1]연명부!$C$3:$C$147,0),26)),"")</f>
        <v/>
      </c>
      <c r="AB15" s="55" t="str">
        <f>IFERROR(IF(INDEX([1]연명부!$B$3:$AG$147,MATCH($C15,[1]연명부!$C$3:$C$147,0),27)=0,"",INDEX([1]연명부!$B$3:$AG$147,MATCH($C15,[1]연명부!$C$3:$C$147,0),27)),"")</f>
        <v/>
      </c>
      <c r="AC15" s="55" t="str">
        <f>IFERROR(IF(INDEX([1]연명부!$B$3:$AG$147,MATCH($C15,[1]연명부!$C$3:$C$147,0),28)=0,"",INDEX([1]연명부!$B$3:$AG$147,MATCH($C15,[1]연명부!$C$3:$C$147,0),28)),"")</f>
        <v/>
      </c>
      <c r="AD15" s="55" t="str">
        <f>IFERROR(IF(INDEX([1]연명부!$B$3:$AG$147,MATCH($C15,[1]연명부!$C$3:$C$147,0),29)=0,"",INDEX([1]연명부!$B$3:$AG$147,MATCH($C15,[1]연명부!$C$3:$C$147,0),29)),"")</f>
        <v>0</v>
      </c>
      <c r="AE15" s="55" t="str">
        <f>IFERROR(IF(INDEX([1]연명부!$B$3:$AG$147,MATCH($C15,[1]연명부!$C$3:$C$147,0),30)=0,"",INDEX([1]연명부!$B$3:$AG$147,MATCH($C15,[1]연명부!$C$3:$C$147,0),30)),"")</f>
        <v>0</v>
      </c>
      <c r="AF15" s="55" t="str">
        <f>IFERROR(IF(INDEX([1]연명부!$B$3:$AG$147,MATCH($C15,[1]연명부!$C$3:$C$147,0),31)=0,"",INDEX([1]연명부!$B$3:$AG$147,MATCH($C15,[1]연명부!$C$3:$C$147,0),31)),"")</f>
        <v/>
      </c>
      <c r="AG15" s="55" t="str">
        <f>IFERROR(IF(INDEX([1]연명부!$B$3:$AG$147,MATCH($C15,[1]연명부!$C$3:$C$147,0),32)=0,"",INDEX([1]연명부!$B$3:$AG$147,MATCH($C15,[1]연명부!$C$3:$C$147,0),32)),"")</f>
        <v/>
      </c>
      <c r="AH15" s="57"/>
      <c r="AI15" s="57"/>
      <c r="AJ15" s="57"/>
      <c r="AK15" s="57"/>
      <c r="AL15" s="57"/>
      <c r="AM15" s="57"/>
      <c r="AN15" s="57"/>
      <c r="AO15" s="57"/>
    </row>
    <row r="16" spans="1:41" s="58" customFormat="1" ht="30" customHeight="1">
      <c r="A16" s="49"/>
      <c r="B16" s="50" t="str">
        <f>IFERROR(INDEX([1]연명부!$B$3:$AG$147,MATCH($C16,[1]연명부!$C$3:$C$147,0),1),"")</f>
        <v>11</v>
      </c>
      <c r="C16" s="51" t="s">
        <v>89</v>
      </c>
      <c r="D16" s="59"/>
      <c r="E16" s="57"/>
      <c r="F16" s="57"/>
      <c r="G16" s="52" t="s">
        <v>136</v>
      </c>
      <c r="H16" s="53" t="str">
        <f>IFERROR(INDEX([1]연명부!$B$3:$AG$147,MATCH($C16,[1]연명부!$C$3:$C$147,0),7),"")</f>
        <v>남</v>
      </c>
      <c r="I16" s="54">
        <f>IFERROR(INDEX([1]연명부!$B$3:$AG$147,MATCH($C16,[1]연명부!$C$3:$C$147,0),8),"")</f>
        <v>37967</v>
      </c>
      <c r="J16" s="55" t="str">
        <f>IFERROR(INDEX([1]연명부!$B$3:$AG$147,MATCH($C16,[1]연명부!$C$3:$C$147,0),9),"")</f>
        <v>뇌병변/지적</v>
      </c>
      <c r="K16" s="55" t="str">
        <f>INDEX([1]연명부!$B$3:$AG$147,MATCH($C16,[1]연명부!$C$3:$C$147,0),6)</f>
        <v>남정수</v>
      </c>
      <c r="L16" s="55" t="str">
        <f>INDEX([1]연명부!$B$3:$AG$147,MATCH($C16,[1]연명부!$C$3:$C$147,0),6)</f>
        <v>남정수</v>
      </c>
      <c r="M16" s="55" t="str">
        <f>INDEX([1]연명부!$B$3:$AG$147,MATCH($C16,[1]연명부!$C$3:$C$147,0),6)</f>
        <v>남정수</v>
      </c>
      <c r="N16" s="55" t="str">
        <f>INDEX([1]연명부!$B$3:$AG$147,MATCH($C16,[1]연명부!$C$3:$C$147,0),6)</f>
        <v>남정수</v>
      </c>
      <c r="O16" s="55" t="str">
        <f>IFERROR(INDEX([1]연명부!$B$3:$AG$147,MATCH($C16,[1]연명부!$C$3:$C$147,0),14),"")</f>
        <v>김길남</v>
      </c>
      <c r="P16" s="55" t="str">
        <f>INDEX([1]연명부!$B$3:$AG$147,MATCH($C16,[1]연명부!$C$3:$C$147,0),6)</f>
        <v>남정수</v>
      </c>
      <c r="Q16" s="55" t="str">
        <f>INDEX([1]연명부!$B$3:$AG$147,MATCH($C16,[1]연명부!$C$3:$C$147,0),6)</f>
        <v>남정수</v>
      </c>
      <c r="R16" s="55" t="str">
        <f>INDEX([1]연명부!$B$3:$AG$147,MATCH($C16,[1]연명부!$C$3:$C$147,0),6)</f>
        <v>남정수</v>
      </c>
      <c r="S16" s="56" t="str">
        <f>INDEX([1]연명부!$B$3:$AG$147,MATCH($C16,[1]연명부!$C$3:$C$147,0),6)</f>
        <v>남정수</v>
      </c>
      <c r="T16" s="55" t="str">
        <f>INDEX([1]연명부!$B$3:$AG$147,MATCH($C16,[1]연명부!$C$3:$C$147,0),6)</f>
        <v>남정수</v>
      </c>
      <c r="U16" s="55" t="str">
        <f>INDEX([1]연명부!$B$3:$AG$147,MATCH($C16,[1]연명부!$C$3:$C$147,0),6)</f>
        <v>남정수</v>
      </c>
      <c r="V16" s="55" t="str">
        <f>INDEX([1]연명부!$B$3:$AG$147,MATCH($C16,[1]연명부!$C$3:$C$147,0),6)</f>
        <v>남정수</v>
      </c>
      <c r="W16" s="55" t="str">
        <f>INDEX([1]연명부!$B$3:$AG$147,MATCH($C16,[1]연명부!$C$3:$C$147,0),6)</f>
        <v>남정수</v>
      </c>
      <c r="X16" s="55" t="str">
        <f>INDEX([1]연명부!$B$3:$AG$147,MATCH($C16,[1]연명부!$C$3:$C$147,0),6)</f>
        <v>남정수</v>
      </c>
      <c r="Y16" s="55" t="str">
        <f>INDEX([1]연명부!$B$3:$AG$147,MATCH($C16,[1]연명부!$C$3:$C$147,0),6)</f>
        <v>남정수</v>
      </c>
      <c r="Z16" s="55" t="str">
        <f>IFERROR(IF(INDEX([1]연명부!$B$3:$AG$147,MATCH($C16,[1]연명부!$C$3:$C$147,0),25)=0,"",INDEX([1]연명부!$B$3:$AG$147,MATCH($C16,[1]연명부!$C$3:$C$147,0),25)),"")</f>
        <v/>
      </c>
      <c r="AA16" s="55" t="str">
        <f>IFERROR(IF(INDEX([1]연명부!$B$3:$AG$147,MATCH($C16,[1]연명부!$C$3:$C$147,0),26)=0,"",INDEX([1]연명부!$B$3:$AG$147,MATCH($C16,[1]연명부!$C$3:$C$147,0),26)),"")</f>
        <v>0</v>
      </c>
      <c r="AB16" s="55" t="str">
        <f>IFERROR(IF(INDEX([1]연명부!$B$3:$AG$147,MATCH($C16,[1]연명부!$C$3:$C$147,0),27)=0,"",INDEX([1]연명부!$B$3:$AG$147,MATCH($C16,[1]연명부!$C$3:$C$147,0),27)),"")</f>
        <v/>
      </c>
      <c r="AC16" s="55" t="str">
        <f>IFERROR(IF(INDEX([1]연명부!$B$3:$AG$147,MATCH($C16,[1]연명부!$C$3:$C$147,0),28)=0,"",INDEX([1]연명부!$B$3:$AG$147,MATCH($C16,[1]연명부!$C$3:$C$147,0),28)),"")</f>
        <v/>
      </c>
      <c r="AD16" s="60"/>
      <c r="AE16" s="55" t="str">
        <f>IFERROR(IF(INDEX([1]연명부!$B$3:$AG$147,MATCH($C16,[1]연명부!$C$3:$C$147,0),30)=0,"",INDEX([1]연명부!$B$3:$AG$147,MATCH($C16,[1]연명부!$C$3:$C$147,0),30)),"")</f>
        <v/>
      </c>
      <c r="AF16" s="55" t="str">
        <f>IFERROR(IF(INDEX([1]연명부!$B$3:$AG$147,MATCH($C16,[1]연명부!$C$3:$C$147,0),31)=0,"",INDEX([1]연명부!$B$3:$AG$147,MATCH($C16,[1]연명부!$C$3:$C$147,0),31)),"")</f>
        <v/>
      </c>
      <c r="AG16" s="55" t="str">
        <f>IFERROR(IF(INDEX([1]연명부!$B$3:$AG$147,MATCH($C16,[1]연명부!$C$3:$C$147,0),32)=0,"",INDEX([1]연명부!$B$3:$AG$147,MATCH($C16,[1]연명부!$C$3:$C$147,0),32)),"")</f>
        <v/>
      </c>
      <c r="AH16" s="57"/>
      <c r="AI16" s="57"/>
      <c r="AJ16" s="57"/>
      <c r="AK16" s="57"/>
      <c r="AL16" s="57"/>
      <c r="AM16" s="57"/>
      <c r="AN16" s="57"/>
      <c r="AO16" s="57"/>
    </row>
    <row r="17" spans="1:41" s="58" customFormat="1" ht="30" customHeight="1">
      <c r="A17" s="49"/>
      <c r="B17" s="50" t="str">
        <f>IFERROR(INDEX([1]연명부!$B$3:$AG$147,MATCH($C17,[1]연명부!$C$3:$C$147,0),1),"")</f>
        <v>11</v>
      </c>
      <c r="C17" s="51" t="s">
        <v>21</v>
      </c>
      <c r="D17" s="59"/>
      <c r="E17" s="57"/>
      <c r="F17" s="57"/>
      <c r="G17" s="52" t="s">
        <v>137</v>
      </c>
      <c r="H17" s="53" t="str">
        <f>IFERROR(INDEX([1]연명부!$B$3:$AG$147,MATCH($C17,[1]연명부!$C$3:$C$147,0),7),"")</f>
        <v>남</v>
      </c>
      <c r="I17" s="54">
        <f>IFERROR(INDEX([1]연명부!$B$3:$AG$147,MATCH($C17,[1]연명부!$C$3:$C$147,0),8),"")</f>
        <v>38887</v>
      </c>
      <c r="J17" s="55" t="str">
        <f>IFERROR(INDEX([1]연명부!$B$3:$AG$147,MATCH($C17,[1]연명부!$C$3:$C$147,0),9),"")</f>
        <v>뇌병변</v>
      </c>
      <c r="K17" s="55" t="str">
        <f>INDEX([1]연명부!$B$3:$AG$147,MATCH($C17,[1]연명부!$C$3:$C$147,0),6)</f>
        <v>고범진</v>
      </c>
      <c r="L17" s="55" t="str">
        <f>INDEX([1]연명부!$B$3:$AG$147,MATCH($C17,[1]연명부!$C$3:$C$147,0),6)</f>
        <v>고범진</v>
      </c>
      <c r="M17" s="55" t="str">
        <f>INDEX([1]연명부!$B$3:$AG$147,MATCH($C17,[1]연명부!$C$3:$C$147,0),6)</f>
        <v>고범진</v>
      </c>
      <c r="N17" s="55" t="str">
        <f>INDEX([1]연명부!$B$3:$AG$147,MATCH($C17,[1]연명부!$C$3:$C$147,0),6)</f>
        <v>고범진</v>
      </c>
      <c r="O17" s="55" t="str">
        <f>IFERROR(INDEX([1]연명부!$B$3:$AG$147,MATCH($C17,[1]연명부!$C$3:$C$147,0),14),"")</f>
        <v>김승정</v>
      </c>
      <c r="P17" s="55" t="str">
        <f>INDEX([1]연명부!$B$3:$AG$147,MATCH($C17,[1]연명부!$C$3:$C$147,0),6)</f>
        <v>고범진</v>
      </c>
      <c r="Q17" s="55" t="str">
        <f>INDEX([1]연명부!$B$3:$AG$147,MATCH($C17,[1]연명부!$C$3:$C$147,0),6)</f>
        <v>고범진</v>
      </c>
      <c r="R17" s="55" t="str">
        <f>INDEX([1]연명부!$B$3:$AG$147,MATCH($C17,[1]연명부!$C$3:$C$147,0),6)</f>
        <v>고범진</v>
      </c>
      <c r="S17" s="56" t="str">
        <f>INDEX([1]연명부!$B$3:$AG$147,MATCH($C17,[1]연명부!$C$3:$C$147,0),6)</f>
        <v>고범진</v>
      </c>
      <c r="T17" s="55" t="str">
        <f>INDEX([1]연명부!$B$3:$AG$147,MATCH($C17,[1]연명부!$C$3:$C$147,0),6)</f>
        <v>고범진</v>
      </c>
      <c r="U17" s="55" t="str">
        <f>INDEX([1]연명부!$B$3:$AG$147,MATCH($C17,[1]연명부!$C$3:$C$147,0),6)</f>
        <v>고범진</v>
      </c>
      <c r="V17" s="55" t="str">
        <f>INDEX([1]연명부!$B$3:$AG$147,MATCH($C17,[1]연명부!$C$3:$C$147,0),6)</f>
        <v>고범진</v>
      </c>
      <c r="W17" s="55" t="str">
        <f>INDEX([1]연명부!$B$3:$AG$147,MATCH($C17,[1]연명부!$C$3:$C$147,0),6)</f>
        <v>고범진</v>
      </c>
      <c r="X17" s="55" t="str">
        <f>INDEX([1]연명부!$B$3:$AG$147,MATCH($C17,[1]연명부!$C$3:$C$147,0),6)</f>
        <v>고범진</v>
      </c>
      <c r="Y17" s="55" t="str">
        <f>INDEX([1]연명부!$B$3:$AG$147,MATCH($C17,[1]연명부!$C$3:$C$147,0),6)</f>
        <v>고범진</v>
      </c>
      <c r="Z17" s="55" t="str">
        <f>IFERROR(IF(INDEX([1]연명부!$B$3:$AG$147,MATCH($C17,[1]연명부!$C$3:$C$147,0),25)=0,"",INDEX([1]연명부!$B$3:$AG$147,MATCH($C17,[1]연명부!$C$3:$C$147,0),25)),"")</f>
        <v/>
      </c>
      <c r="AA17" s="55" t="str">
        <f>IFERROR(IF(INDEX([1]연명부!$B$3:$AG$147,MATCH($C17,[1]연명부!$C$3:$C$147,0),26)=0,"",INDEX([1]연명부!$B$3:$AG$147,MATCH($C17,[1]연명부!$C$3:$C$147,0),26)),"")</f>
        <v/>
      </c>
      <c r="AB17" s="55" t="str">
        <f>IFERROR(IF(INDEX([1]연명부!$B$3:$AG$147,MATCH($C17,[1]연명부!$C$3:$C$147,0),27)=0,"",INDEX([1]연명부!$B$3:$AG$147,MATCH($C17,[1]연명부!$C$3:$C$147,0),27)),"")</f>
        <v>0</v>
      </c>
      <c r="AC17" s="55" t="str">
        <f>IFERROR(IF(INDEX([1]연명부!$B$3:$AG$147,MATCH($C17,[1]연명부!$C$3:$C$147,0),28)=0,"",INDEX([1]연명부!$B$3:$AG$147,MATCH($C17,[1]연명부!$C$3:$C$147,0),28)),"")</f>
        <v/>
      </c>
      <c r="AD17" s="60"/>
      <c r="AE17" s="55" t="str">
        <f>IFERROR(IF(INDEX([1]연명부!$B$3:$AG$147,MATCH($C17,[1]연명부!$C$3:$C$147,0),30)=0,"",INDEX([1]연명부!$B$3:$AG$147,MATCH($C17,[1]연명부!$C$3:$C$147,0),30)),"")</f>
        <v/>
      </c>
      <c r="AF17" s="55" t="str">
        <f>IFERROR(IF(INDEX([1]연명부!$B$3:$AG$147,MATCH($C17,[1]연명부!$C$3:$C$147,0),31)=0,"",INDEX([1]연명부!$B$3:$AG$147,MATCH($C17,[1]연명부!$C$3:$C$147,0),31)),"")</f>
        <v>0</v>
      </c>
      <c r="AG17" s="55" t="str">
        <f>IFERROR(IF(INDEX([1]연명부!$B$3:$AG$147,MATCH($C17,[1]연명부!$C$3:$C$147,0),32)=0,"",INDEX([1]연명부!$B$3:$AG$147,MATCH($C17,[1]연명부!$C$3:$C$147,0),32)),"")</f>
        <v>0</v>
      </c>
      <c r="AH17" s="57"/>
      <c r="AI17" s="57"/>
      <c r="AJ17" s="57"/>
      <c r="AK17" s="57"/>
      <c r="AL17" s="57"/>
      <c r="AM17" s="57"/>
      <c r="AN17" s="57"/>
      <c r="AO17" s="57"/>
    </row>
    <row r="18" spans="1:41" s="67" customFormat="1" ht="30" customHeight="1">
      <c r="A18" s="61"/>
      <c r="B18" s="50" t="str">
        <f>IFERROR(INDEX([1]연명부!$B$3:$AG$147,MATCH($C18,[1]연명부!$C$3:$C$147,0),1),"")</f>
        <v>11</v>
      </c>
      <c r="C18" s="62" t="s">
        <v>90</v>
      </c>
      <c r="D18" s="63"/>
      <c r="E18" s="62"/>
      <c r="F18" s="62"/>
      <c r="G18" s="52" t="s">
        <v>138</v>
      </c>
      <c r="H18" s="64" t="str">
        <f>IFERROR(INDEX([1]연명부!$B$3:$AG$147,MATCH($C18,[1]연명부!$C$3:$C$147,0),7),"")</f>
        <v>남</v>
      </c>
      <c r="I18" s="65">
        <f>IFERROR(INDEX([1]연명부!$B$3:$AG$147,MATCH($C18,[1]연명부!$C$3:$C$147,0),8),"")</f>
        <v>39091</v>
      </c>
      <c r="J18" s="66" t="str">
        <f>IFERROR(INDEX([1]연명부!$B$3:$AG$147,MATCH($C18,[1]연명부!$C$3:$C$147,0),9),"")</f>
        <v>지적/청각</v>
      </c>
      <c r="K18" s="66" t="str">
        <f>INDEX([1]연명부!$B$3:$AG$147,MATCH($C18,[1]연명부!$C$3:$C$147,0),6)</f>
        <v>곽태영</v>
      </c>
      <c r="L18" s="66" t="str">
        <f>INDEX([1]연명부!$B$3:$AG$147,MATCH($C18,[1]연명부!$C$3:$C$147,0),6)</f>
        <v>곽태영</v>
      </c>
      <c r="M18" s="66" t="str">
        <f>INDEX([1]연명부!$B$3:$AG$147,MATCH($C18,[1]연명부!$C$3:$C$147,0),6)</f>
        <v>곽태영</v>
      </c>
      <c r="N18" s="66" t="str">
        <f>INDEX([1]연명부!$B$3:$AG$147,MATCH($C18,[1]연명부!$C$3:$C$147,0),6)</f>
        <v>곽태영</v>
      </c>
      <c r="O18" s="66" t="str">
        <f>IFERROR(INDEX([1]연명부!$B$3:$AG$147,MATCH($C18,[1]연명부!$C$3:$C$147,0),14),"")</f>
        <v>문현리</v>
      </c>
      <c r="P18" s="66" t="str">
        <f>INDEX([1]연명부!$B$3:$AG$147,MATCH($C18,[1]연명부!$C$3:$C$147,0),6)</f>
        <v>곽태영</v>
      </c>
      <c r="Q18" s="66" t="str">
        <f>INDEX([1]연명부!$B$3:$AG$147,MATCH($C18,[1]연명부!$C$3:$C$147,0),6)</f>
        <v>곽태영</v>
      </c>
      <c r="R18" s="66" t="str">
        <f>INDEX([1]연명부!$B$3:$AG$147,MATCH($C18,[1]연명부!$C$3:$C$147,0),6)</f>
        <v>곽태영</v>
      </c>
      <c r="S18" s="56" t="str">
        <f>INDEX([1]연명부!$B$3:$AG$147,MATCH($C18,[1]연명부!$C$3:$C$147,0),6)</f>
        <v>곽태영</v>
      </c>
      <c r="T18" s="66" t="str">
        <f>INDEX([1]연명부!$B$3:$AG$147,MATCH($C18,[1]연명부!$C$3:$C$147,0),6)</f>
        <v>곽태영</v>
      </c>
      <c r="U18" s="66" t="str">
        <f>INDEX([1]연명부!$B$3:$AG$147,MATCH($C18,[1]연명부!$C$3:$C$147,0),6)</f>
        <v>곽태영</v>
      </c>
      <c r="V18" s="66" t="str">
        <f>INDEX([1]연명부!$B$3:$AG$147,MATCH($C18,[1]연명부!$C$3:$C$147,0),6)</f>
        <v>곽태영</v>
      </c>
      <c r="W18" s="66" t="str">
        <f>INDEX([1]연명부!$B$3:$AG$147,MATCH($C18,[1]연명부!$C$3:$C$147,0),6)</f>
        <v>곽태영</v>
      </c>
      <c r="X18" s="66" t="str">
        <f>INDEX([1]연명부!$B$3:$AG$147,MATCH($C18,[1]연명부!$C$3:$C$147,0),6)</f>
        <v>곽태영</v>
      </c>
      <c r="Y18" s="66" t="str">
        <f>INDEX([1]연명부!$B$3:$AG$147,MATCH($C18,[1]연명부!$C$3:$C$147,0),6)</f>
        <v>곽태영</v>
      </c>
      <c r="Z18" s="55" t="str">
        <f>IFERROR(IF(INDEX([1]연명부!$B$3:$AG$147,MATCH($C18,[1]연명부!$C$3:$C$147,0),25)=0,"",INDEX([1]연명부!$B$3:$AG$147,MATCH($C18,[1]연명부!$C$3:$C$147,0),25)),"")</f>
        <v>0</v>
      </c>
      <c r="AA18" s="55" t="str">
        <f>IFERROR(IF(INDEX([1]연명부!$B$3:$AG$147,MATCH($C18,[1]연명부!$C$3:$C$147,0),26)=0,"",INDEX([1]연명부!$B$3:$AG$147,MATCH($C18,[1]연명부!$C$3:$C$147,0),26)),"")</f>
        <v>0</v>
      </c>
      <c r="AB18" s="55" t="str">
        <f>IFERROR(IF(INDEX([1]연명부!$B$3:$AG$147,MATCH($C18,[1]연명부!$C$3:$C$147,0),27)=0,"",INDEX([1]연명부!$B$3:$AG$147,MATCH($C18,[1]연명부!$C$3:$C$147,0),27)),"")</f>
        <v/>
      </c>
      <c r="AC18" s="55" t="str">
        <f>IFERROR(IF(INDEX([1]연명부!$B$3:$AG$147,MATCH($C18,[1]연명부!$C$3:$C$147,0),28)=0,"",INDEX([1]연명부!$B$3:$AG$147,MATCH($C18,[1]연명부!$C$3:$C$147,0),28)),"")</f>
        <v/>
      </c>
      <c r="AD18" s="60"/>
      <c r="AE18" s="55" t="str">
        <f>IFERROR(IF(INDEX([1]연명부!$B$3:$AG$147,MATCH($C18,[1]연명부!$C$3:$C$147,0),30)=0,"",INDEX([1]연명부!$B$3:$AG$147,MATCH($C18,[1]연명부!$C$3:$C$147,0),30)),"")</f>
        <v/>
      </c>
      <c r="AF18" s="55" t="str">
        <f>IFERROR(IF(INDEX([1]연명부!$B$3:$AG$147,MATCH($C18,[1]연명부!$C$3:$C$147,0),31)=0,"",INDEX([1]연명부!$B$3:$AG$147,MATCH($C18,[1]연명부!$C$3:$C$147,0),31)),"")</f>
        <v/>
      </c>
      <c r="AG18" s="55" t="str">
        <f>IFERROR(IF(INDEX([1]연명부!$B$3:$AG$147,MATCH($C18,[1]연명부!$C$3:$C$147,0),32)=0,"",INDEX([1]연명부!$B$3:$AG$147,MATCH($C18,[1]연명부!$C$3:$C$147,0),32)),"")</f>
        <v/>
      </c>
      <c r="AH18" s="57"/>
      <c r="AI18" s="57"/>
      <c r="AJ18" s="57"/>
      <c r="AK18" s="57"/>
      <c r="AL18" s="57"/>
      <c r="AM18" s="57"/>
      <c r="AN18" s="57"/>
      <c r="AO18" s="57"/>
    </row>
    <row r="19" spans="1:41" s="58" customFormat="1" ht="30" customHeight="1">
      <c r="A19" s="61"/>
      <c r="B19" s="50" t="str">
        <f>IFERROR(INDEX([1]연명부!$B$3:$AG$147,MATCH($C19,[1]연명부!$C$3:$C$147,0),1),"")</f>
        <v>11</v>
      </c>
      <c r="C19" s="62" t="s">
        <v>22</v>
      </c>
      <c r="D19" s="63"/>
      <c r="E19" s="62"/>
      <c r="F19" s="62"/>
      <c r="G19" s="52" t="s">
        <v>139</v>
      </c>
      <c r="H19" s="64" t="str">
        <f>IFERROR(INDEX([1]연명부!$B$3:$AG$147,MATCH($C19,[1]연명부!$C$3:$C$147,0),7),"")</f>
        <v>남</v>
      </c>
      <c r="I19" s="65">
        <f>IFERROR(INDEX([1]연명부!$B$3:$AG$147,MATCH($C19,[1]연명부!$C$3:$C$147,0),8),"")</f>
        <v>39363</v>
      </c>
      <c r="J19" s="66" t="str">
        <f>IFERROR(INDEX([1]연명부!$B$3:$AG$147,MATCH($C19,[1]연명부!$C$3:$C$147,0),9),"")</f>
        <v>뇌병변</v>
      </c>
      <c r="K19" s="66" t="str">
        <f>INDEX([1]연명부!$B$3:$AG$147,MATCH($C19,[1]연명부!$C$3:$C$147,0),6)</f>
        <v>이주영</v>
      </c>
      <c r="L19" s="66" t="str">
        <f>INDEX([1]연명부!$B$3:$AG$147,MATCH($C19,[1]연명부!$C$3:$C$147,0),6)</f>
        <v>이주영</v>
      </c>
      <c r="M19" s="66" t="str">
        <f>INDEX([1]연명부!$B$3:$AG$147,MATCH($C19,[1]연명부!$C$3:$C$147,0),6)</f>
        <v>이주영</v>
      </c>
      <c r="N19" s="66" t="str">
        <f>INDEX([1]연명부!$B$3:$AG$147,MATCH($C19,[1]연명부!$C$3:$C$147,0),6)</f>
        <v>이주영</v>
      </c>
      <c r="O19" s="66" t="str">
        <f>IFERROR(INDEX([1]연명부!$B$3:$AG$147,MATCH($C19,[1]연명부!$C$3:$C$147,0),14),"")</f>
        <v>윤경숙</v>
      </c>
      <c r="P19" s="66" t="str">
        <f>INDEX([1]연명부!$B$3:$AG$147,MATCH($C19,[1]연명부!$C$3:$C$147,0),6)</f>
        <v>이주영</v>
      </c>
      <c r="Q19" s="66" t="str">
        <f>INDEX([1]연명부!$B$3:$AG$147,MATCH($C19,[1]연명부!$C$3:$C$147,0),6)</f>
        <v>이주영</v>
      </c>
      <c r="R19" s="66" t="str">
        <f>INDEX([1]연명부!$B$3:$AG$147,MATCH($C19,[1]연명부!$C$3:$C$147,0),6)</f>
        <v>이주영</v>
      </c>
      <c r="S19" s="56" t="str">
        <f>INDEX([1]연명부!$B$3:$AG$147,MATCH($C19,[1]연명부!$C$3:$C$147,0),6)</f>
        <v>이주영</v>
      </c>
      <c r="T19" s="66" t="str">
        <f>INDEX([1]연명부!$B$3:$AG$147,MATCH($C19,[1]연명부!$C$3:$C$147,0),6)</f>
        <v>이주영</v>
      </c>
      <c r="U19" s="66" t="str">
        <f>INDEX([1]연명부!$B$3:$AG$147,MATCH($C19,[1]연명부!$C$3:$C$147,0),6)</f>
        <v>이주영</v>
      </c>
      <c r="V19" s="66" t="str">
        <f>INDEX([1]연명부!$B$3:$AG$147,MATCH($C19,[1]연명부!$C$3:$C$147,0),6)</f>
        <v>이주영</v>
      </c>
      <c r="W19" s="66" t="str">
        <f>INDEX([1]연명부!$B$3:$AG$147,MATCH($C19,[1]연명부!$C$3:$C$147,0),6)</f>
        <v>이주영</v>
      </c>
      <c r="X19" s="66" t="str">
        <f>INDEX([1]연명부!$B$3:$AG$147,MATCH($C19,[1]연명부!$C$3:$C$147,0),6)</f>
        <v>이주영</v>
      </c>
      <c r="Y19" s="66" t="str">
        <f>INDEX([1]연명부!$B$3:$AG$147,MATCH($C19,[1]연명부!$C$3:$C$147,0),6)</f>
        <v>이주영</v>
      </c>
      <c r="Z19" s="55" t="str">
        <f>IFERROR(IF(INDEX([1]연명부!$B$3:$AG$147,MATCH($C19,[1]연명부!$C$3:$C$147,0),25)=0,"",INDEX([1]연명부!$B$3:$AG$147,MATCH($C19,[1]연명부!$C$3:$C$147,0),25)),"")</f>
        <v/>
      </c>
      <c r="AA19" s="55" t="str">
        <f>IFERROR(IF(INDEX([1]연명부!$B$3:$AG$147,MATCH($C19,[1]연명부!$C$3:$C$147,0),26)=0,"",INDEX([1]연명부!$B$3:$AG$147,MATCH($C19,[1]연명부!$C$3:$C$147,0),26)),"")</f>
        <v/>
      </c>
      <c r="AB19" s="55" t="str">
        <f>IFERROR(IF(INDEX([1]연명부!$B$3:$AG$147,MATCH($C19,[1]연명부!$C$3:$C$147,0),27)=0,"",INDEX([1]연명부!$B$3:$AG$147,MATCH($C19,[1]연명부!$C$3:$C$147,0),27)),"")</f>
        <v/>
      </c>
      <c r="AC19" s="55" t="str">
        <f>IFERROR(IF(INDEX([1]연명부!$B$3:$AG$147,MATCH($C19,[1]연명부!$C$3:$C$147,0),28)=0,"",INDEX([1]연명부!$B$3:$AG$147,MATCH($C19,[1]연명부!$C$3:$C$147,0),28)),"")</f>
        <v/>
      </c>
      <c r="AD19" s="60"/>
      <c r="AE19" s="55" t="str">
        <f>IFERROR(IF(INDEX([1]연명부!$B$3:$AG$147,MATCH($C19,[1]연명부!$C$3:$C$147,0),30)=0,"",INDEX([1]연명부!$B$3:$AG$147,MATCH($C19,[1]연명부!$C$3:$C$147,0),30)),"")</f>
        <v/>
      </c>
      <c r="AF19" s="55" t="str">
        <f>IFERROR(IF(INDEX([1]연명부!$B$3:$AG$147,MATCH($C19,[1]연명부!$C$3:$C$147,0),31)=0,"",INDEX([1]연명부!$B$3:$AG$147,MATCH($C19,[1]연명부!$C$3:$C$147,0),31)),"")</f>
        <v>0</v>
      </c>
      <c r="AG19" s="55" t="str">
        <f>IFERROR(IF(INDEX([1]연명부!$B$3:$AG$147,MATCH($C19,[1]연명부!$C$3:$C$147,0),32)=0,"",INDEX([1]연명부!$B$3:$AG$147,MATCH($C19,[1]연명부!$C$3:$C$147,0),32)),"")</f>
        <v>0</v>
      </c>
      <c r="AH19" s="57"/>
      <c r="AI19" s="57"/>
      <c r="AJ19" s="57"/>
      <c r="AK19" s="57"/>
      <c r="AL19" s="57"/>
      <c r="AM19" s="57"/>
      <c r="AN19" s="57"/>
      <c r="AO19" s="57"/>
    </row>
    <row r="20" spans="1:41" s="58" customFormat="1" ht="30" customHeight="1">
      <c r="A20" s="61"/>
      <c r="B20" s="50" t="str">
        <f>IFERROR(INDEX([1]연명부!$B$3:$AG$147,MATCH($C20,[1]연명부!$C$3:$C$147,0),1),"")</f>
        <v>11</v>
      </c>
      <c r="C20" s="62" t="s">
        <v>91</v>
      </c>
      <c r="D20" s="63"/>
      <c r="E20" s="62"/>
      <c r="F20" s="62"/>
      <c r="G20" s="52" t="s">
        <v>140</v>
      </c>
      <c r="H20" s="64" t="str">
        <f>IFERROR(INDEX([1]연명부!$B$3:$AG$147,MATCH($C20,[1]연명부!$C$3:$C$147,0),7),"")</f>
        <v>여</v>
      </c>
      <c r="I20" s="65">
        <f>IFERROR(INDEX([1]연명부!$B$3:$AG$147,MATCH($C20,[1]연명부!$C$3:$C$147,0),8),"")</f>
        <v>38517</v>
      </c>
      <c r="J20" s="66" t="str">
        <f>IFERROR(INDEX([1]연명부!$B$3:$AG$147,MATCH($C20,[1]연명부!$C$3:$C$147,0),9),"")</f>
        <v>뇌병변</v>
      </c>
      <c r="K20" s="66" t="str">
        <f>INDEX([1]연명부!$B$3:$AG$147,MATCH($C20,[1]연명부!$C$3:$C$147,0),6)</f>
        <v>고하경</v>
      </c>
      <c r="L20" s="66" t="str">
        <f>INDEX([1]연명부!$B$3:$AG$147,MATCH($C20,[1]연명부!$C$3:$C$147,0),6)</f>
        <v>고하경</v>
      </c>
      <c r="M20" s="66" t="str">
        <f>INDEX([1]연명부!$B$3:$AG$147,MATCH($C20,[1]연명부!$C$3:$C$147,0),6)</f>
        <v>고하경</v>
      </c>
      <c r="N20" s="66" t="str">
        <f>INDEX([1]연명부!$B$3:$AG$147,MATCH($C20,[1]연명부!$C$3:$C$147,0),6)</f>
        <v>고하경</v>
      </c>
      <c r="O20" s="66" t="str">
        <f>IFERROR(INDEX([1]연명부!$B$3:$AG$147,MATCH($C20,[1]연명부!$C$3:$C$147,0),14),"")</f>
        <v>이은주</v>
      </c>
      <c r="P20" s="66" t="str">
        <f>INDEX([1]연명부!$B$3:$AG$147,MATCH($C20,[1]연명부!$C$3:$C$147,0),6)</f>
        <v>고하경</v>
      </c>
      <c r="Q20" s="66" t="str">
        <f>INDEX([1]연명부!$B$3:$AG$147,MATCH($C20,[1]연명부!$C$3:$C$147,0),6)</f>
        <v>고하경</v>
      </c>
      <c r="R20" s="66" t="str">
        <f>INDEX([1]연명부!$B$3:$AG$147,MATCH($C20,[1]연명부!$C$3:$C$147,0),6)</f>
        <v>고하경</v>
      </c>
      <c r="S20" s="56" t="str">
        <f>INDEX([1]연명부!$B$3:$AG$147,MATCH($C20,[1]연명부!$C$3:$C$147,0),6)</f>
        <v>고하경</v>
      </c>
      <c r="T20" s="66" t="str">
        <f>INDEX([1]연명부!$B$3:$AG$147,MATCH($C20,[1]연명부!$C$3:$C$147,0),6)</f>
        <v>고하경</v>
      </c>
      <c r="U20" s="66" t="str">
        <f>INDEX([1]연명부!$B$3:$AG$147,MATCH($C20,[1]연명부!$C$3:$C$147,0),6)</f>
        <v>고하경</v>
      </c>
      <c r="V20" s="66" t="str">
        <f>INDEX([1]연명부!$B$3:$AG$147,MATCH($C20,[1]연명부!$C$3:$C$147,0),6)</f>
        <v>고하경</v>
      </c>
      <c r="W20" s="66" t="str">
        <f>INDEX([1]연명부!$B$3:$AG$147,MATCH($C20,[1]연명부!$C$3:$C$147,0),6)</f>
        <v>고하경</v>
      </c>
      <c r="X20" s="66" t="str">
        <f>INDEX([1]연명부!$B$3:$AG$147,MATCH($C20,[1]연명부!$C$3:$C$147,0),6)</f>
        <v>고하경</v>
      </c>
      <c r="Y20" s="66" t="str">
        <f>INDEX([1]연명부!$B$3:$AG$147,MATCH($C20,[1]연명부!$C$3:$C$147,0),6)</f>
        <v>고하경</v>
      </c>
      <c r="Z20" s="55" t="str">
        <f>IFERROR(IF(INDEX([1]연명부!$B$3:$AG$147,MATCH($C20,[1]연명부!$C$3:$C$147,0),25)=0,"",INDEX([1]연명부!$B$3:$AG$147,MATCH($C20,[1]연명부!$C$3:$C$147,0),25)),"")</f>
        <v/>
      </c>
      <c r="AA20" s="55" t="str">
        <f>IFERROR(IF(INDEX([1]연명부!$B$3:$AG$147,MATCH($C20,[1]연명부!$C$3:$C$147,0),26)=0,"",INDEX([1]연명부!$B$3:$AG$147,MATCH($C20,[1]연명부!$C$3:$C$147,0),26)),"")</f>
        <v>0</v>
      </c>
      <c r="AB20" s="55" t="str">
        <f>IFERROR(IF(INDEX([1]연명부!$B$3:$AG$147,MATCH($C20,[1]연명부!$C$3:$C$147,0),27)=0,"",INDEX([1]연명부!$B$3:$AG$147,MATCH($C20,[1]연명부!$C$3:$C$147,0),27)),"")</f>
        <v/>
      </c>
      <c r="AC20" s="55" t="str">
        <f>IFERROR(IF(INDEX([1]연명부!$B$3:$AG$147,MATCH($C20,[1]연명부!$C$3:$C$147,0),28)=0,"",INDEX([1]연명부!$B$3:$AG$147,MATCH($C20,[1]연명부!$C$3:$C$147,0),28)),"")</f>
        <v/>
      </c>
      <c r="AD20" s="60"/>
      <c r="AE20" s="55" t="str">
        <f>IFERROR(IF(INDEX([1]연명부!$B$3:$AG$147,MATCH($C20,[1]연명부!$C$3:$C$147,0),30)=0,"",INDEX([1]연명부!$B$3:$AG$147,MATCH($C20,[1]연명부!$C$3:$C$147,0),30)),"")</f>
        <v/>
      </c>
      <c r="AF20" s="55" t="str">
        <f>IFERROR(IF(INDEX([1]연명부!$B$3:$AG$147,MATCH($C20,[1]연명부!$C$3:$C$147,0),31)=0,"",INDEX([1]연명부!$B$3:$AG$147,MATCH($C20,[1]연명부!$C$3:$C$147,0),31)),"")</f>
        <v>0</v>
      </c>
      <c r="AG20" s="55" t="str">
        <f>IFERROR(IF(INDEX([1]연명부!$B$3:$AG$147,MATCH($C20,[1]연명부!$C$3:$C$147,0),32)=0,"",INDEX([1]연명부!$B$3:$AG$147,MATCH($C20,[1]연명부!$C$3:$C$147,0),32)),"")</f>
        <v/>
      </c>
      <c r="AH20" s="57"/>
      <c r="AI20" s="57"/>
      <c r="AJ20" s="57"/>
      <c r="AK20" s="57"/>
      <c r="AL20" s="57"/>
      <c r="AM20" s="57"/>
      <c r="AN20" s="57"/>
      <c r="AO20" s="57"/>
    </row>
    <row r="21" spans="1:41" s="58" customFormat="1" ht="30" customHeight="1">
      <c r="A21" s="61"/>
      <c r="B21" s="50" t="str">
        <f>IFERROR(INDEX([1]연명부!$B$3:$AG$147,MATCH($C21,[1]연명부!$C$3:$C$147,0),1),"")</f>
        <v>11</v>
      </c>
      <c r="C21" s="62" t="s">
        <v>92</v>
      </c>
      <c r="D21" s="62"/>
      <c r="E21" s="62"/>
      <c r="F21" s="62"/>
      <c r="G21" s="52" t="s">
        <v>141</v>
      </c>
      <c r="H21" s="64" t="str">
        <f>IFERROR(INDEX([1]연명부!$B$3:$AG$147,MATCH($C21,[1]연명부!$C$3:$C$147,0),7),"")</f>
        <v>남</v>
      </c>
      <c r="I21" s="65">
        <f>IFERROR(INDEX([1]연명부!$B$3:$AG$147,MATCH($C21,[1]연명부!$C$3:$C$147,0),8),"")</f>
        <v>39352</v>
      </c>
      <c r="J21" s="66" t="str">
        <f>IFERROR(INDEX([1]연명부!$B$3:$AG$147,MATCH($C21,[1]연명부!$C$3:$C$147,0),9),"")</f>
        <v>미등록</v>
      </c>
      <c r="K21" s="66" t="str">
        <f>INDEX([1]연명부!$B$3:$AG$147,MATCH($C21,[1]연명부!$C$3:$C$147,0),6)</f>
        <v>송민근</v>
      </c>
      <c r="L21" s="66" t="str">
        <f>INDEX([1]연명부!$B$3:$AG$147,MATCH($C21,[1]연명부!$C$3:$C$147,0),6)</f>
        <v>송민근</v>
      </c>
      <c r="M21" s="66" t="str">
        <f>INDEX([1]연명부!$B$3:$AG$147,MATCH($C21,[1]연명부!$C$3:$C$147,0),6)</f>
        <v>송민근</v>
      </c>
      <c r="N21" s="66" t="str">
        <f>INDEX([1]연명부!$B$3:$AG$147,MATCH($C21,[1]연명부!$C$3:$C$147,0),6)</f>
        <v>송민근</v>
      </c>
      <c r="O21" s="66" t="str">
        <f>IFERROR(INDEX([1]연명부!$B$3:$AG$147,MATCH($C21,[1]연명부!$C$3:$C$147,0),14),"")</f>
        <v>임경자</v>
      </c>
      <c r="P21" s="66" t="str">
        <f>INDEX([1]연명부!$B$3:$AG$147,MATCH($C21,[1]연명부!$C$3:$C$147,0),6)</f>
        <v>송민근</v>
      </c>
      <c r="Q21" s="66" t="str">
        <f>INDEX([1]연명부!$B$3:$AG$147,MATCH($C21,[1]연명부!$C$3:$C$147,0),6)</f>
        <v>송민근</v>
      </c>
      <c r="R21" s="66" t="str">
        <f>INDEX([1]연명부!$B$3:$AG$147,MATCH($C21,[1]연명부!$C$3:$C$147,0),6)</f>
        <v>송민근</v>
      </c>
      <c r="S21" s="56" t="str">
        <f>INDEX([1]연명부!$B$3:$AG$147,MATCH($C21,[1]연명부!$C$3:$C$147,0),6)</f>
        <v>송민근</v>
      </c>
      <c r="T21" s="66" t="str">
        <f>INDEX([1]연명부!$B$3:$AG$147,MATCH($C21,[1]연명부!$C$3:$C$147,0),6)</f>
        <v>송민근</v>
      </c>
      <c r="U21" s="66" t="str">
        <f>INDEX([1]연명부!$B$3:$AG$147,MATCH($C21,[1]연명부!$C$3:$C$147,0),6)</f>
        <v>송민근</v>
      </c>
      <c r="V21" s="66" t="str">
        <f>INDEX([1]연명부!$B$3:$AG$147,MATCH($C21,[1]연명부!$C$3:$C$147,0),6)</f>
        <v>송민근</v>
      </c>
      <c r="W21" s="66" t="str">
        <f>INDEX([1]연명부!$B$3:$AG$147,MATCH($C21,[1]연명부!$C$3:$C$147,0),6)</f>
        <v>송민근</v>
      </c>
      <c r="X21" s="66" t="str">
        <f>INDEX([1]연명부!$B$3:$AG$147,MATCH($C21,[1]연명부!$C$3:$C$147,0),6)</f>
        <v>송민근</v>
      </c>
      <c r="Y21" s="66" t="str">
        <f>INDEX([1]연명부!$B$3:$AG$147,MATCH($C21,[1]연명부!$C$3:$C$147,0),6)</f>
        <v>송민근</v>
      </c>
      <c r="Z21" s="55" t="str">
        <f>IFERROR(IF(INDEX([1]연명부!$B$3:$AG$147,MATCH($C21,[1]연명부!$C$3:$C$147,0),25)=0,"",INDEX([1]연명부!$B$3:$AG$147,MATCH($C21,[1]연명부!$C$3:$C$147,0),25)),"")</f>
        <v>0</v>
      </c>
      <c r="AA21" s="55" t="str">
        <f>IFERROR(IF(INDEX([1]연명부!$B$3:$AG$147,MATCH($C21,[1]연명부!$C$3:$C$147,0),26)=0,"",INDEX([1]연명부!$B$3:$AG$147,MATCH($C21,[1]연명부!$C$3:$C$147,0),26)),"")</f>
        <v/>
      </c>
      <c r="AB21" s="55" t="str">
        <f>IFERROR(IF(INDEX([1]연명부!$B$3:$AG$147,MATCH($C21,[1]연명부!$C$3:$C$147,0),27)=0,"",INDEX([1]연명부!$B$3:$AG$147,MATCH($C21,[1]연명부!$C$3:$C$147,0),27)),"")</f>
        <v/>
      </c>
      <c r="AC21" s="55" t="str">
        <f>IFERROR(IF(INDEX([1]연명부!$B$3:$AG$147,MATCH($C21,[1]연명부!$C$3:$C$147,0),28)=0,"",INDEX([1]연명부!$B$3:$AG$147,MATCH($C21,[1]연명부!$C$3:$C$147,0),28)),"")</f>
        <v>0</v>
      </c>
      <c r="AD21" s="60"/>
      <c r="AE21" s="55" t="str">
        <f>IFERROR(IF(INDEX([1]연명부!$B$3:$AG$147,MATCH($C21,[1]연명부!$C$3:$C$147,0),30)=0,"",INDEX([1]연명부!$B$3:$AG$147,MATCH($C21,[1]연명부!$C$3:$C$147,0),30)),"")</f>
        <v/>
      </c>
      <c r="AF21" s="55" t="str">
        <f>IFERROR(IF(INDEX([1]연명부!$B$3:$AG$147,MATCH($C21,[1]연명부!$C$3:$C$147,0),31)=0,"",INDEX([1]연명부!$B$3:$AG$147,MATCH($C21,[1]연명부!$C$3:$C$147,0),31)),"")</f>
        <v/>
      </c>
      <c r="AG21" s="55" t="str">
        <f>IFERROR(IF(INDEX([1]연명부!$B$3:$AG$147,MATCH($C21,[1]연명부!$C$3:$C$147,0),32)=0,"",INDEX([1]연명부!$B$3:$AG$147,MATCH($C21,[1]연명부!$C$3:$C$147,0),32)),"")</f>
        <v/>
      </c>
      <c r="AH21" s="57"/>
      <c r="AI21" s="57"/>
      <c r="AJ21" s="57"/>
      <c r="AK21" s="57"/>
      <c r="AL21" s="57"/>
      <c r="AM21" s="57"/>
      <c r="AN21" s="57"/>
      <c r="AO21" s="57"/>
    </row>
    <row r="22" spans="1:41" s="58" customFormat="1" ht="30" customHeight="1">
      <c r="A22" s="61"/>
      <c r="B22" s="50" t="str">
        <f>IFERROR(INDEX([1]연명부!$B$3:$AG$147,MATCH($C22,[1]연명부!$C$3:$C$147,0),1),"")</f>
        <v>11</v>
      </c>
      <c r="C22" s="62" t="s">
        <v>93</v>
      </c>
      <c r="D22" s="62"/>
      <c r="E22" s="62"/>
      <c r="F22" s="62"/>
      <c r="G22" s="52" t="s">
        <v>142</v>
      </c>
      <c r="H22" s="64" t="str">
        <f>IFERROR(INDEX([1]연명부!$B$3:$AG$147,MATCH($C22,[1]연명부!$C$3:$C$147,0),7),"")</f>
        <v>여</v>
      </c>
      <c r="I22" s="65">
        <f>IFERROR(INDEX([1]연명부!$B$3:$AG$147,MATCH($C22,[1]연명부!$C$3:$C$147,0),8),"")</f>
        <v>39264</v>
      </c>
      <c r="J22" s="66" t="str">
        <f>IFERROR(INDEX([1]연명부!$B$3:$AG$147,MATCH($C22,[1]연명부!$C$3:$C$147,0),9),"")</f>
        <v>뇌병변/청각</v>
      </c>
      <c r="K22" s="66" t="str">
        <f>INDEX([1]연명부!$B$3:$AG$147,MATCH($C22,[1]연명부!$C$3:$C$147,0),6)</f>
        <v>김지안</v>
      </c>
      <c r="L22" s="66" t="str">
        <f>INDEX([1]연명부!$B$3:$AG$147,MATCH($C22,[1]연명부!$C$3:$C$147,0),6)</f>
        <v>김지안</v>
      </c>
      <c r="M22" s="66" t="str">
        <f>INDEX([1]연명부!$B$3:$AG$147,MATCH($C22,[1]연명부!$C$3:$C$147,0),6)</f>
        <v>김지안</v>
      </c>
      <c r="N22" s="66" t="str">
        <f>INDEX([1]연명부!$B$3:$AG$147,MATCH($C22,[1]연명부!$C$3:$C$147,0),6)</f>
        <v>김지안</v>
      </c>
      <c r="O22" s="66" t="str">
        <f>IFERROR(INDEX([1]연명부!$B$3:$AG$147,MATCH($C22,[1]연명부!$C$3:$C$147,0),14),"")</f>
        <v>김숙경</v>
      </c>
      <c r="P22" s="66" t="str">
        <f>INDEX([1]연명부!$B$3:$AG$147,MATCH($C22,[1]연명부!$C$3:$C$147,0),6)</f>
        <v>김지안</v>
      </c>
      <c r="Q22" s="66" t="str">
        <f>INDEX([1]연명부!$B$3:$AG$147,MATCH($C22,[1]연명부!$C$3:$C$147,0),6)</f>
        <v>김지안</v>
      </c>
      <c r="R22" s="66" t="str">
        <f>INDEX([1]연명부!$B$3:$AG$147,MATCH($C22,[1]연명부!$C$3:$C$147,0),6)</f>
        <v>김지안</v>
      </c>
      <c r="S22" s="56" t="str">
        <f>INDEX([1]연명부!$B$3:$AG$147,MATCH($C22,[1]연명부!$C$3:$C$147,0),6)</f>
        <v>김지안</v>
      </c>
      <c r="T22" s="66" t="str">
        <f>INDEX([1]연명부!$B$3:$AG$147,MATCH($C22,[1]연명부!$C$3:$C$147,0),6)</f>
        <v>김지안</v>
      </c>
      <c r="U22" s="66" t="str">
        <f>INDEX([1]연명부!$B$3:$AG$147,MATCH($C22,[1]연명부!$C$3:$C$147,0),6)</f>
        <v>김지안</v>
      </c>
      <c r="V22" s="66" t="str">
        <f>INDEX([1]연명부!$B$3:$AG$147,MATCH($C22,[1]연명부!$C$3:$C$147,0),6)</f>
        <v>김지안</v>
      </c>
      <c r="W22" s="66" t="str">
        <f>INDEX([1]연명부!$B$3:$AG$147,MATCH($C22,[1]연명부!$C$3:$C$147,0),6)</f>
        <v>김지안</v>
      </c>
      <c r="X22" s="66" t="str">
        <f>INDEX([1]연명부!$B$3:$AG$147,MATCH($C22,[1]연명부!$C$3:$C$147,0),6)</f>
        <v>김지안</v>
      </c>
      <c r="Y22" s="66" t="str">
        <f>INDEX([1]연명부!$B$3:$AG$147,MATCH($C22,[1]연명부!$C$3:$C$147,0),6)</f>
        <v>김지안</v>
      </c>
      <c r="Z22" s="55" t="str">
        <f>IFERROR(IF(INDEX([1]연명부!$B$3:$AG$147,MATCH($C22,[1]연명부!$C$3:$C$147,0),25)=0,"",INDEX([1]연명부!$B$3:$AG$147,MATCH($C22,[1]연명부!$C$3:$C$147,0),25)),"")</f>
        <v/>
      </c>
      <c r="AA22" s="55" t="str">
        <f>IFERROR(IF(INDEX([1]연명부!$B$3:$AG$147,MATCH($C22,[1]연명부!$C$3:$C$147,0),26)=0,"",INDEX([1]연명부!$B$3:$AG$147,MATCH($C22,[1]연명부!$C$3:$C$147,0),26)),"")</f>
        <v/>
      </c>
      <c r="AB22" s="55" t="str">
        <f>IFERROR(IF(INDEX([1]연명부!$B$3:$AG$147,MATCH($C22,[1]연명부!$C$3:$C$147,0),27)=0,"",INDEX([1]연명부!$B$3:$AG$147,MATCH($C22,[1]연명부!$C$3:$C$147,0),27)),"")</f>
        <v/>
      </c>
      <c r="AC22" s="55" t="str">
        <f>IFERROR(IF(INDEX([1]연명부!$B$3:$AG$147,MATCH($C22,[1]연명부!$C$3:$C$147,0),28)=0,"",INDEX([1]연명부!$B$3:$AG$147,MATCH($C22,[1]연명부!$C$3:$C$147,0),28)),"")</f>
        <v/>
      </c>
      <c r="AD22" s="60"/>
      <c r="AE22" s="55" t="str">
        <f>IFERROR(IF(INDEX([1]연명부!$B$3:$AG$147,MATCH($C22,[1]연명부!$C$3:$C$147,0),30)=0,"",INDEX([1]연명부!$B$3:$AG$147,MATCH($C22,[1]연명부!$C$3:$C$147,0),30)),"")</f>
        <v/>
      </c>
      <c r="AF22" s="55" t="str">
        <f>IFERROR(IF(INDEX([1]연명부!$B$3:$AG$147,MATCH($C22,[1]연명부!$C$3:$C$147,0),31)=0,"",INDEX([1]연명부!$B$3:$AG$147,MATCH($C22,[1]연명부!$C$3:$C$147,0),31)),"")</f>
        <v>0</v>
      </c>
      <c r="AG22" s="55" t="str">
        <f>IFERROR(IF(INDEX([1]연명부!$B$3:$AG$147,MATCH($C22,[1]연명부!$C$3:$C$147,0),32)=0,"",INDEX([1]연명부!$B$3:$AG$147,MATCH($C22,[1]연명부!$C$3:$C$147,0),32)),"")</f>
        <v>0</v>
      </c>
      <c r="AH22" s="57"/>
      <c r="AI22" s="57"/>
      <c r="AJ22" s="57"/>
      <c r="AK22" s="57"/>
      <c r="AL22" s="57"/>
      <c r="AM22" s="57"/>
      <c r="AN22" s="57"/>
      <c r="AO22" s="57"/>
    </row>
    <row r="23" spans="1:41" s="58" customFormat="1" ht="30" customHeight="1">
      <c r="A23" s="61"/>
      <c r="B23" s="50" t="str">
        <f>IFERROR(INDEX([1]연명부!$B$3:$AG$147,MATCH($C23,[1]연명부!$C$3:$C$147,0),1),"")</f>
        <v>11</v>
      </c>
      <c r="C23" s="62" t="s">
        <v>94</v>
      </c>
      <c r="D23" s="52"/>
      <c r="E23" s="68"/>
      <c r="F23" s="68"/>
      <c r="G23" s="52" t="s">
        <v>143</v>
      </c>
      <c r="H23" s="64" t="str">
        <f>IFERROR(INDEX([1]연명부!$B$3:$AG$147,MATCH($C23,[1]연명부!$C$3:$C$147,0),7),"")</f>
        <v>여</v>
      </c>
      <c r="I23" s="65">
        <f>IFERROR(INDEX([1]연명부!$B$3:$AG$147,MATCH($C23,[1]연명부!$C$3:$C$147,0),8),"")</f>
        <v>38203</v>
      </c>
      <c r="J23" s="66" t="str">
        <f>IFERROR(INDEX([1]연명부!$B$3:$AG$147,MATCH($C23,[1]연명부!$C$3:$C$147,0),9),"")</f>
        <v>지체</v>
      </c>
      <c r="K23" s="66" t="str">
        <f>INDEX([1]연명부!$B$3:$AG$147,MATCH($C23,[1]연명부!$C$3:$C$147,0),6)</f>
        <v>조혜민</v>
      </c>
      <c r="L23" s="66" t="str">
        <f>INDEX([1]연명부!$B$3:$AG$147,MATCH($C23,[1]연명부!$C$3:$C$147,0),6)</f>
        <v>조혜민</v>
      </c>
      <c r="M23" s="66" t="str">
        <f>INDEX([1]연명부!$B$3:$AG$147,MATCH($C23,[1]연명부!$C$3:$C$147,0),6)</f>
        <v>조혜민</v>
      </c>
      <c r="N23" s="66" t="str">
        <f>INDEX([1]연명부!$B$3:$AG$147,MATCH($C23,[1]연명부!$C$3:$C$147,0),6)</f>
        <v>조혜민</v>
      </c>
      <c r="O23" s="66" t="str">
        <f>IFERROR(INDEX([1]연명부!$B$3:$AG$147,MATCH($C23,[1]연명부!$C$3:$C$147,0),14),"")</f>
        <v>강은주</v>
      </c>
      <c r="P23" s="66" t="str">
        <f>INDEX([1]연명부!$B$3:$AG$147,MATCH($C23,[1]연명부!$C$3:$C$147,0),6)</f>
        <v>조혜민</v>
      </c>
      <c r="Q23" s="66" t="str">
        <f>INDEX([1]연명부!$B$3:$AG$147,MATCH($C23,[1]연명부!$C$3:$C$147,0),6)</f>
        <v>조혜민</v>
      </c>
      <c r="R23" s="66" t="str">
        <f>INDEX([1]연명부!$B$3:$AG$147,MATCH($C23,[1]연명부!$C$3:$C$147,0),6)</f>
        <v>조혜민</v>
      </c>
      <c r="S23" s="56" t="str">
        <f>INDEX([1]연명부!$B$3:$AG$147,MATCH($C23,[1]연명부!$C$3:$C$147,0),6)</f>
        <v>조혜민</v>
      </c>
      <c r="T23" s="66" t="str">
        <f>INDEX([1]연명부!$B$3:$AG$147,MATCH($C23,[1]연명부!$C$3:$C$147,0),6)</f>
        <v>조혜민</v>
      </c>
      <c r="U23" s="66" t="str">
        <f>INDEX([1]연명부!$B$3:$AG$147,MATCH($C23,[1]연명부!$C$3:$C$147,0),6)</f>
        <v>조혜민</v>
      </c>
      <c r="V23" s="66" t="str">
        <f>INDEX([1]연명부!$B$3:$AG$147,MATCH($C23,[1]연명부!$C$3:$C$147,0),6)</f>
        <v>조혜민</v>
      </c>
      <c r="W23" s="66" t="str">
        <f>INDEX([1]연명부!$B$3:$AG$147,MATCH($C23,[1]연명부!$C$3:$C$147,0),6)</f>
        <v>조혜민</v>
      </c>
      <c r="X23" s="66" t="str">
        <f>INDEX([1]연명부!$B$3:$AG$147,MATCH($C23,[1]연명부!$C$3:$C$147,0),6)</f>
        <v>조혜민</v>
      </c>
      <c r="Y23" s="66" t="str">
        <f>INDEX([1]연명부!$B$3:$AG$147,MATCH($C23,[1]연명부!$C$3:$C$147,0),6)</f>
        <v>조혜민</v>
      </c>
      <c r="Z23" s="55" t="str">
        <f>IFERROR(IF(INDEX([1]연명부!$B$3:$AG$147,MATCH($C23,[1]연명부!$C$3:$C$147,0),25)=0,"",INDEX([1]연명부!$B$3:$AG$147,MATCH($C23,[1]연명부!$C$3:$C$147,0),25)),"")</f>
        <v/>
      </c>
      <c r="AA23" s="55" t="str">
        <f>IFERROR(IF(INDEX([1]연명부!$B$3:$AG$147,MATCH($C23,[1]연명부!$C$3:$C$147,0),26)=0,"",INDEX([1]연명부!$B$3:$AG$147,MATCH($C23,[1]연명부!$C$3:$C$147,0),26)),"")</f>
        <v>0</v>
      </c>
      <c r="AB23" s="55" t="str">
        <f>IFERROR(IF(INDEX([1]연명부!$B$3:$AG$147,MATCH($C23,[1]연명부!$C$3:$C$147,0),27)=0,"",INDEX([1]연명부!$B$3:$AG$147,MATCH($C23,[1]연명부!$C$3:$C$147,0),27)),"")</f>
        <v/>
      </c>
      <c r="AC23" s="55" t="str">
        <f>IFERROR(IF(INDEX([1]연명부!$B$3:$AG$147,MATCH($C23,[1]연명부!$C$3:$C$147,0),28)=0,"",INDEX([1]연명부!$B$3:$AG$147,MATCH($C23,[1]연명부!$C$3:$C$147,0),28)),"")</f>
        <v/>
      </c>
      <c r="AD23" s="60"/>
      <c r="AE23" s="55" t="str">
        <f>IFERROR(IF(INDEX([1]연명부!$B$3:$AG$147,MATCH($C23,[1]연명부!$C$3:$C$147,0),30)=0,"",INDEX([1]연명부!$B$3:$AG$147,MATCH($C23,[1]연명부!$C$3:$C$147,0),30)),"")</f>
        <v/>
      </c>
      <c r="AF23" s="55" t="str">
        <f>IFERROR(IF(INDEX([1]연명부!$B$3:$AG$147,MATCH($C23,[1]연명부!$C$3:$C$147,0),31)=0,"",INDEX([1]연명부!$B$3:$AG$147,MATCH($C23,[1]연명부!$C$3:$C$147,0),31)),"")</f>
        <v/>
      </c>
      <c r="AG23" s="55" t="str">
        <f>IFERROR(IF(INDEX([1]연명부!$B$3:$AG$147,MATCH($C23,[1]연명부!$C$3:$C$147,0),32)=0,"",INDEX([1]연명부!$B$3:$AG$147,MATCH($C23,[1]연명부!$C$3:$C$147,0),32)),"")</f>
        <v>0</v>
      </c>
      <c r="AH23" s="57"/>
      <c r="AI23" s="57"/>
      <c r="AJ23" s="57"/>
      <c r="AK23" s="57"/>
      <c r="AL23" s="57"/>
      <c r="AM23" s="57"/>
      <c r="AN23" s="57"/>
      <c r="AO23" s="57"/>
    </row>
    <row r="24" spans="1:41" s="71" customFormat="1" ht="30" customHeight="1">
      <c r="A24" s="69"/>
      <c r="B24" s="50" t="str">
        <f>IFERROR(INDEX([1]연명부!$B$3:$AG$147,MATCH($C24,[1]연명부!$C$3:$C$147,0),1),"")</f>
        <v>11</v>
      </c>
      <c r="C24" s="62" t="s">
        <v>95</v>
      </c>
      <c r="D24" s="52"/>
      <c r="E24" s="68"/>
      <c r="F24" s="68"/>
      <c r="G24" s="52" t="s">
        <v>144</v>
      </c>
      <c r="H24" s="64" t="str">
        <f>IFERROR(INDEX([1]연명부!$B$3:$AG$147,MATCH($C24,[1]연명부!$C$3:$C$147,0),7),"")</f>
        <v>남</v>
      </c>
      <c r="I24" s="65">
        <f>IFERROR(INDEX([1]연명부!$B$3:$AG$147,MATCH($C24,[1]연명부!$C$3:$C$147,0),8),"")</f>
        <v>39570</v>
      </c>
      <c r="J24" s="66" t="str">
        <f>IFERROR(INDEX([1]연명부!$B$3:$AG$147,MATCH($C24,[1]연명부!$C$3:$C$147,0),9),"")</f>
        <v>지적</v>
      </c>
      <c r="K24" s="66" t="str">
        <f>INDEX([1]연명부!$B$3:$AG$147,MATCH($C24,[1]연명부!$C$3:$C$147,0),6)</f>
        <v>김가온</v>
      </c>
      <c r="L24" s="66" t="str">
        <f>INDEX([1]연명부!$B$3:$AG$147,MATCH($C24,[1]연명부!$C$3:$C$147,0),6)</f>
        <v>김가온</v>
      </c>
      <c r="M24" s="66" t="str">
        <f>INDEX([1]연명부!$B$3:$AG$147,MATCH($C24,[1]연명부!$C$3:$C$147,0),6)</f>
        <v>김가온</v>
      </c>
      <c r="N24" s="66" t="str">
        <f>INDEX([1]연명부!$B$3:$AG$147,MATCH($C24,[1]연명부!$C$3:$C$147,0),6)</f>
        <v>김가온</v>
      </c>
      <c r="O24" s="66" t="str">
        <f>IFERROR(INDEX([1]연명부!$B$3:$AG$147,MATCH($C24,[1]연명부!$C$3:$C$147,0),14),"")</f>
        <v>이연경</v>
      </c>
      <c r="P24" s="66" t="str">
        <f>INDEX([1]연명부!$B$3:$AG$147,MATCH($C24,[1]연명부!$C$3:$C$147,0),6)</f>
        <v>김가온</v>
      </c>
      <c r="Q24" s="66" t="str">
        <f>INDEX([1]연명부!$B$3:$AG$147,MATCH($C24,[1]연명부!$C$3:$C$147,0),6)</f>
        <v>김가온</v>
      </c>
      <c r="R24" s="66" t="str">
        <f>INDEX([1]연명부!$B$3:$AG$147,MATCH($C24,[1]연명부!$C$3:$C$147,0),6)</f>
        <v>김가온</v>
      </c>
      <c r="S24" s="70" t="str">
        <f>INDEX([1]연명부!$B$3:$AG$147,MATCH($C24,[1]연명부!$C$3:$C$147,0),6)</f>
        <v>김가온</v>
      </c>
      <c r="T24" s="66" t="str">
        <f>INDEX([1]연명부!$B$3:$AG$147,MATCH($C24,[1]연명부!$C$3:$C$147,0),6)</f>
        <v>김가온</v>
      </c>
      <c r="U24" s="66" t="str">
        <f>INDEX([1]연명부!$B$3:$AG$147,MATCH($C24,[1]연명부!$C$3:$C$147,0),6)</f>
        <v>김가온</v>
      </c>
      <c r="V24" s="66" t="str">
        <f>INDEX([1]연명부!$B$3:$AG$147,MATCH($C24,[1]연명부!$C$3:$C$147,0),6)</f>
        <v>김가온</v>
      </c>
      <c r="W24" s="66" t="str">
        <f>INDEX([1]연명부!$B$3:$AG$147,MATCH($C24,[1]연명부!$C$3:$C$147,0),6)</f>
        <v>김가온</v>
      </c>
      <c r="X24" s="66" t="str">
        <f>INDEX([1]연명부!$B$3:$AG$147,MATCH($C24,[1]연명부!$C$3:$C$147,0),6)</f>
        <v>김가온</v>
      </c>
      <c r="Y24" s="66" t="str">
        <f>INDEX([1]연명부!$B$3:$AG$147,MATCH($C24,[1]연명부!$C$3:$C$147,0),6)</f>
        <v>김가온</v>
      </c>
      <c r="Z24" s="55" t="str">
        <f>IFERROR(IF(INDEX([1]연명부!$B$3:$AG$147,MATCH($C24,[1]연명부!$C$3:$C$147,0),25)=0,"",INDEX([1]연명부!$B$3:$AG$147,MATCH($C24,[1]연명부!$C$3:$C$147,0),25)),"")</f>
        <v/>
      </c>
      <c r="AA24" s="55" t="str">
        <f>IFERROR(IF(INDEX([1]연명부!$B$3:$AG$147,MATCH($C24,[1]연명부!$C$3:$C$147,0),26)=0,"",INDEX([1]연명부!$B$3:$AG$147,MATCH($C24,[1]연명부!$C$3:$C$147,0),26)),"")</f>
        <v>0</v>
      </c>
      <c r="AB24" s="55" t="str">
        <f>IFERROR(IF(INDEX([1]연명부!$B$3:$AG$147,MATCH($C24,[1]연명부!$C$3:$C$147,0),27)=0,"",INDEX([1]연명부!$B$3:$AG$147,MATCH($C24,[1]연명부!$C$3:$C$147,0),27)),"")</f>
        <v/>
      </c>
      <c r="AC24" s="55" t="str">
        <f>IFERROR(IF(INDEX([1]연명부!$B$3:$AG$147,MATCH($C24,[1]연명부!$C$3:$C$147,0),28)=0,"",INDEX([1]연명부!$B$3:$AG$147,MATCH($C24,[1]연명부!$C$3:$C$147,0),28)),"")</f>
        <v/>
      </c>
      <c r="AD24" s="60"/>
      <c r="AE24" s="55" t="str">
        <f>IFERROR(IF(INDEX([1]연명부!$B$3:$AG$147,MATCH($C24,[1]연명부!$C$3:$C$147,0),30)=0,"",INDEX([1]연명부!$B$3:$AG$147,MATCH($C24,[1]연명부!$C$3:$C$147,0),30)),"")</f>
        <v/>
      </c>
      <c r="AF24" s="55" t="str">
        <f>IFERROR(IF(INDEX([1]연명부!$B$3:$AG$147,MATCH($C24,[1]연명부!$C$3:$C$147,0),31)=0,"",INDEX([1]연명부!$B$3:$AG$147,MATCH($C24,[1]연명부!$C$3:$C$147,0),31)),"")</f>
        <v>0</v>
      </c>
      <c r="AG24" s="55" t="str">
        <f>IFERROR(IF(INDEX([1]연명부!$B$3:$AG$147,MATCH($C24,[1]연명부!$C$3:$C$147,0),32)=0,"",INDEX([1]연명부!$B$3:$AG$147,MATCH($C24,[1]연명부!$C$3:$C$147,0),32)),"")</f>
        <v>0</v>
      </c>
      <c r="AH24" s="57"/>
      <c r="AI24" s="57"/>
      <c r="AJ24" s="57"/>
      <c r="AK24" s="57"/>
      <c r="AL24" s="57"/>
      <c r="AM24" s="57"/>
      <c r="AN24" s="57"/>
      <c r="AO24" s="57"/>
    </row>
    <row r="25" spans="1:41" s="71" customFormat="1" ht="30" customHeight="1">
      <c r="A25" s="69"/>
      <c r="B25" s="50" t="str">
        <f>IFERROR(INDEX([1]연명부!$B$3:$AG$147,MATCH($C25,[1]연명부!$C$3:$C$147,0),1),"")</f>
        <v>11</v>
      </c>
      <c r="C25" s="62" t="s">
        <v>23</v>
      </c>
      <c r="D25" s="52"/>
      <c r="E25" s="68"/>
      <c r="F25" s="68"/>
      <c r="G25" s="52" t="s">
        <v>145</v>
      </c>
      <c r="H25" s="64" t="str">
        <f>IFERROR(INDEX([1]연명부!$B$3:$AG$147,MATCH($C25,[1]연명부!$C$3:$C$147,0),7),"")</f>
        <v>여</v>
      </c>
      <c r="I25" s="65">
        <f>IFERROR(INDEX([1]연명부!$B$3:$AG$147,MATCH($C25,[1]연명부!$C$3:$C$147,0),8),"")</f>
        <v>39307</v>
      </c>
      <c r="J25" s="66" t="str">
        <f>IFERROR(INDEX([1]연명부!$B$3:$AG$147,MATCH($C25,[1]연명부!$C$3:$C$147,0),9),"")</f>
        <v>미등록</v>
      </c>
      <c r="K25" s="66" t="str">
        <f>INDEX([1]연명부!$B$3:$AG$147,MATCH($C25,[1]연명부!$C$3:$C$147,0),6)</f>
        <v>전지윤</v>
      </c>
      <c r="L25" s="66" t="str">
        <f>INDEX([1]연명부!$B$3:$AG$147,MATCH($C25,[1]연명부!$C$3:$C$147,0),6)</f>
        <v>전지윤</v>
      </c>
      <c r="M25" s="66" t="str">
        <f>INDEX([1]연명부!$B$3:$AG$147,MATCH($C25,[1]연명부!$C$3:$C$147,0),6)</f>
        <v>전지윤</v>
      </c>
      <c r="N25" s="66" t="str">
        <f>INDEX([1]연명부!$B$3:$AG$147,MATCH($C25,[1]연명부!$C$3:$C$147,0),6)</f>
        <v>전지윤</v>
      </c>
      <c r="O25" s="66" t="str">
        <f>IFERROR(INDEX([1]연명부!$B$3:$AG$147,MATCH($C25,[1]연명부!$C$3:$C$147,0),14),"")</f>
        <v>이미진</v>
      </c>
      <c r="P25" s="66" t="str">
        <f>INDEX([1]연명부!$B$3:$AG$147,MATCH($C25,[1]연명부!$C$3:$C$147,0),6)</f>
        <v>전지윤</v>
      </c>
      <c r="Q25" s="66" t="str">
        <f>INDEX([1]연명부!$B$3:$AG$147,MATCH($C25,[1]연명부!$C$3:$C$147,0),6)</f>
        <v>전지윤</v>
      </c>
      <c r="R25" s="66" t="str">
        <f>INDEX([1]연명부!$B$3:$AG$147,MATCH($C25,[1]연명부!$C$3:$C$147,0),6)</f>
        <v>전지윤</v>
      </c>
      <c r="S25" s="70" t="str">
        <f>INDEX([1]연명부!$B$3:$AG$147,MATCH($C25,[1]연명부!$C$3:$C$147,0),6)</f>
        <v>전지윤</v>
      </c>
      <c r="T25" s="66" t="str">
        <f>INDEX([1]연명부!$B$3:$AG$147,MATCH($C25,[1]연명부!$C$3:$C$147,0),6)</f>
        <v>전지윤</v>
      </c>
      <c r="U25" s="66" t="str">
        <f>INDEX([1]연명부!$B$3:$AG$147,MATCH($C25,[1]연명부!$C$3:$C$147,0),6)</f>
        <v>전지윤</v>
      </c>
      <c r="V25" s="66" t="str">
        <f>INDEX([1]연명부!$B$3:$AG$147,MATCH($C25,[1]연명부!$C$3:$C$147,0),6)</f>
        <v>전지윤</v>
      </c>
      <c r="W25" s="66" t="str">
        <f>INDEX([1]연명부!$B$3:$AG$147,MATCH($C25,[1]연명부!$C$3:$C$147,0),6)</f>
        <v>전지윤</v>
      </c>
      <c r="X25" s="66" t="str">
        <f>INDEX([1]연명부!$B$3:$AG$147,MATCH($C25,[1]연명부!$C$3:$C$147,0),6)</f>
        <v>전지윤</v>
      </c>
      <c r="Y25" s="66" t="str">
        <f>INDEX([1]연명부!$B$3:$AG$147,MATCH($C25,[1]연명부!$C$3:$C$147,0),6)</f>
        <v>전지윤</v>
      </c>
      <c r="Z25" s="55" t="str">
        <f>IFERROR(IF(INDEX([1]연명부!$B$3:$AG$147,MATCH($C25,[1]연명부!$C$3:$C$147,0),25)=0,"",INDEX([1]연명부!$B$3:$AG$147,MATCH($C25,[1]연명부!$C$3:$C$147,0),25)),"")</f>
        <v/>
      </c>
      <c r="AA25" s="55" t="str">
        <f>IFERROR(IF(INDEX([1]연명부!$B$3:$AG$147,MATCH($C25,[1]연명부!$C$3:$C$147,0),26)=0,"",INDEX([1]연명부!$B$3:$AG$147,MATCH($C25,[1]연명부!$C$3:$C$147,0),26)),"")</f>
        <v/>
      </c>
      <c r="AB25" s="55" t="str">
        <f>IFERROR(IF(INDEX([1]연명부!$B$3:$AG$147,MATCH($C25,[1]연명부!$C$3:$C$147,0),27)=0,"",INDEX([1]연명부!$B$3:$AG$147,MATCH($C25,[1]연명부!$C$3:$C$147,0),27)),"")</f>
        <v/>
      </c>
      <c r="AC25" s="55" t="str">
        <f>IFERROR(IF(INDEX([1]연명부!$B$3:$AG$147,MATCH($C25,[1]연명부!$C$3:$C$147,0),28)=0,"",INDEX([1]연명부!$B$3:$AG$147,MATCH($C25,[1]연명부!$C$3:$C$147,0),28)),"")</f>
        <v>0</v>
      </c>
      <c r="AD25" s="60"/>
      <c r="AE25" s="55" t="str">
        <f>IFERROR(IF(INDEX([1]연명부!$B$3:$AG$147,MATCH($C25,[1]연명부!$C$3:$C$147,0),30)=0,"",INDEX([1]연명부!$B$3:$AG$147,MATCH($C25,[1]연명부!$C$3:$C$147,0),30)),"")</f>
        <v/>
      </c>
      <c r="AF25" s="55" t="str">
        <f>IFERROR(IF(INDEX([1]연명부!$B$3:$AG$147,MATCH($C25,[1]연명부!$C$3:$C$147,0),31)=0,"",INDEX([1]연명부!$B$3:$AG$147,MATCH($C25,[1]연명부!$C$3:$C$147,0),31)),"")</f>
        <v>0</v>
      </c>
      <c r="AG25" s="55" t="str">
        <f>IFERROR(IF(INDEX([1]연명부!$B$3:$AG$147,MATCH($C25,[1]연명부!$C$3:$C$147,0),32)=0,"",INDEX([1]연명부!$B$3:$AG$147,MATCH($C25,[1]연명부!$C$3:$C$147,0),32)),"")</f>
        <v>0</v>
      </c>
      <c r="AH25" s="57"/>
      <c r="AI25" s="57"/>
      <c r="AJ25" s="57"/>
      <c r="AK25" s="57"/>
      <c r="AL25" s="57"/>
      <c r="AM25" s="57"/>
      <c r="AN25" s="57"/>
      <c r="AO25" s="57"/>
    </row>
    <row r="26" spans="1:41" s="71" customFormat="1" ht="30" customHeight="1">
      <c r="A26" s="69"/>
      <c r="B26" s="50" t="str">
        <f>IFERROR(INDEX([1]연명부!$B$3:$AG$147,MATCH($C26,[1]연명부!$C$3:$C$147,0),1),"")</f>
        <v>11</v>
      </c>
      <c r="C26" s="62" t="s">
        <v>96</v>
      </c>
      <c r="D26" s="52"/>
      <c r="E26" s="68"/>
      <c r="F26" s="68"/>
      <c r="G26" s="52" t="s">
        <v>146</v>
      </c>
      <c r="H26" s="64" t="str">
        <f>IFERROR(INDEX([1]연명부!$B$3:$AG$147,MATCH($C26,[1]연명부!$C$3:$C$147,0),7),"")</f>
        <v>남</v>
      </c>
      <c r="I26" s="65">
        <f>IFERROR(INDEX([1]연명부!$B$3:$AG$147,MATCH($C26,[1]연명부!$C$3:$C$147,0),8),"")</f>
        <v>39717</v>
      </c>
      <c r="J26" s="66" t="str">
        <f>IFERROR(INDEX([1]연명부!$B$3:$AG$147,MATCH($C26,[1]연명부!$C$3:$C$147,0),9),"")</f>
        <v>지적</v>
      </c>
      <c r="K26" s="66" t="str">
        <f>INDEX([1]연명부!$B$3:$AG$147,MATCH($C26,[1]연명부!$C$3:$C$147,0),6)</f>
        <v>박주혁</v>
      </c>
      <c r="L26" s="66" t="str">
        <f>INDEX([1]연명부!$B$3:$AG$147,MATCH($C26,[1]연명부!$C$3:$C$147,0),6)</f>
        <v>박주혁</v>
      </c>
      <c r="M26" s="66" t="str">
        <f>INDEX([1]연명부!$B$3:$AG$147,MATCH($C26,[1]연명부!$C$3:$C$147,0),6)</f>
        <v>박주혁</v>
      </c>
      <c r="N26" s="66" t="str">
        <f>INDEX([1]연명부!$B$3:$AG$147,MATCH($C26,[1]연명부!$C$3:$C$147,0),6)</f>
        <v>박주혁</v>
      </c>
      <c r="O26" s="66" t="str">
        <f>IFERROR(INDEX([1]연명부!$B$3:$AG$147,MATCH($C26,[1]연명부!$C$3:$C$147,0),14),"")</f>
        <v>윤정은</v>
      </c>
      <c r="P26" s="66" t="str">
        <f>INDEX([1]연명부!$B$3:$AG$147,MATCH($C26,[1]연명부!$C$3:$C$147,0),6)</f>
        <v>박주혁</v>
      </c>
      <c r="Q26" s="66" t="str">
        <f>INDEX([1]연명부!$B$3:$AG$147,MATCH($C26,[1]연명부!$C$3:$C$147,0),6)</f>
        <v>박주혁</v>
      </c>
      <c r="R26" s="66" t="str">
        <f>INDEX([1]연명부!$B$3:$AG$147,MATCH($C26,[1]연명부!$C$3:$C$147,0),6)</f>
        <v>박주혁</v>
      </c>
      <c r="S26" s="70" t="str">
        <f>INDEX([1]연명부!$B$3:$AG$147,MATCH($C26,[1]연명부!$C$3:$C$147,0),6)</f>
        <v>박주혁</v>
      </c>
      <c r="T26" s="66" t="str">
        <f>INDEX([1]연명부!$B$3:$AG$147,MATCH($C26,[1]연명부!$C$3:$C$147,0),6)</f>
        <v>박주혁</v>
      </c>
      <c r="U26" s="66" t="str">
        <f>INDEX([1]연명부!$B$3:$AG$147,MATCH($C26,[1]연명부!$C$3:$C$147,0),6)</f>
        <v>박주혁</v>
      </c>
      <c r="V26" s="66" t="str">
        <f>INDEX([1]연명부!$B$3:$AG$147,MATCH($C26,[1]연명부!$C$3:$C$147,0),6)</f>
        <v>박주혁</v>
      </c>
      <c r="W26" s="66" t="str">
        <f>INDEX([1]연명부!$B$3:$AG$147,MATCH($C26,[1]연명부!$C$3:$C$147,0),6)</f>
        <v>박주혁</v>
      </c>
      <c r="X26" s="66" t="str">
        <f>INDEX([1]연명부!$B$3:$AG$147,MATCH($C26,[1]연명부!$C$3:$C$147,0),6)</f>
        <v>박주혁</v>
      </c>
      <c r="Y26" s="66" t="str">
        <f>INDEX([1]연명부!$B$3:$AG$147,MATCH($C26,[1]연명부!$C$3:$C$147,0),6)</f>
        <v>박주혁</v>
      </c>
      <c r="Z26" s="55" t="str">
        <f>IFERROR(IF(INDEX([1]연명부!$B$3:$AG$147,MATCH($C26,[1]연명부!$C$3:$C$147,0),25)=0,"",INDEX([1]연명부!$B$3:$AG$147,MATCH($C26,[1]연명부!$C$3:$C$147,0),25)),"")</f>
        <v/>
      </c>
      <c r="AA26" s="55" t="str">
        <f>IFERROR(IF(INDEX([1]연명부!$B$3:$AG$147,MATCH($C26,[1]연명부!$C$3:$C$147,0),26)=0,"",INDEX([1]연명부!$B$3:$AG$147,MATCH($C26,[1]연명부!$C$3:$C$147,0),26)),"")</f>
        <v/>
      </c>
      <c r="AB26" s="55" t="str">
        <f>IFERROR(IF(INDEX([1]연명부!$B$3:$AG$147,MATCH($C26,[1]연명부!$C$3:$C$147,0),27)=0,"",INDEX([1]연명부!$B$3:$AG$147,MATCH($C26,[1]연명부!$C$3:$C$147,0),27)),"")</f>
        <v/>
      </c>
      <c r="AC26" s="55" t="str">
        <f>IFERROR(IF(INDEX([1]연명부!$B$3:$AG$147,MATCH($C26,[1]연명부!$C$3:$C$147,0),28)=0,"",INDEX([1]연명부!$B$3:$AG$147,MATCH($C26,[1]연명부!$C$3:$C$147,0),28)),"")</f>
        <v/>
      </c>
      <c r="AD26" s="60"/>
      <c r="AE26" s="55" t="str">
        <f>IFERROR(IF(INDEX([1]연명부!$B$3:$AG$147,MATCH($C26,[1]연명부!$C$3:$C$147,0),30)=0,"",INDEX([1]연명부!$B$3:$AG$147,MATCH($C26,[1]연명부!$C$3:$C$147,0),30)),"")</f>
        <v>0</v>
      </c>
      <c r="AF26" s="55" t="str">
        <f>IFERROR(IF(INDEX([1]연명부!$B$3:$AG$147,MATCH($C26,[1]연명부!$C$3:$C$147,0),31)=0,"",INDEX([1]연명부!$B$3:$AG$147,MATCH($C26,[1]연명부!$C$3:$C$147,0),31)),"")</f>
        <v>0</v>
      </c>
      <c r="AG26" s="55" t="str">
        <f>IFERROR(IF(INDEX([1]연명부!$B$3:$AG$147,MATCH($C26,[1]연명부!$C$3:$C$147,0),32)=0,"",INDEX([1]연명부!$B$3:$AG$147,MATCH($C26,[1]연명부!$C$3:$C$147,0),32)),"")</f>
        <v/>
      </c>
      <c r="AH26" s="57"/>
      <c r="AI26" s="57"/>
      <c r="AJ26" s="57"/>
      <c r="AK26" s="57"/>
      <c r="AL26" s="57"/>
      <c r="AM26" s="57"/>
      <c r="AN26" s="57"/>
      <c r="AO26" s="57"/>
    </row>
    <row r="27" spans="1:41" s="71" customFormat="1" ht="30" customHeight="1">
      <c r="A27" s="69"/>
      <c r="B27" s="50" t="str">
        <f>IFERROR(INDEX([1]연명부!$B$3:$AG$147,MATCH($C27,[1]연명부!$C$3:$C$147,0),1),"")</f>
        <v>11</v>
      </c>
      <c r="C27" s="62" t="s">
        <v>97</v>
      </c>
      <c r="D27" s="52"/>
      <c r="E27" s="68"/>
      <c r="F27" s="68"/>
      <c r="G27" s="52" t="s">
        <v>147</v>
      </c>
      <c r="H27" s="64" t="str">
        <f>IFERROR(INDEX([1]연명부!$B$3:$AG$147,MATCH($C27,[1]연명부!$C$3:$C$147,0),7),"")</f>
        <v>남</v>
      </c>
      <c r="I27" s="65">
        <f>IFERROR(INDEX([1]연명부!$B$3:$AG$147,MATCH($C27,[1]연명부!$C$3:$C$147,0),8),"")</f>
        <v>39359</v>
      </c>
      <c r="J27" s="66" t="str">
        <f>IFERROR(INDEX([1]연명부!$B$3:$AG$147,MATCH($C27,[1]연명부!$C$3:$C$147,0),9),"")</f>
        <v>지적</v>
      </c>
      <c r="K27" s="66" t="str">
        <f>INDEX([1]연명부!$B$3:$AG$147,MATCH($C27,[1]연명부!$C$3:$C$147,0),6)</f>
        <v>오병훈</v>
      </c>
      <c r="L27" s="66" t="str">
        <f>INDEX([1]연명부!$B$3:$AG$147,MATCH($C27,[1]연명부!$C$3:$C$147,0),6)</f>
        <v>오병훈</v>
      </c>
      <c r="M27" s="66" t="str">
        <f>INDEX([1]연명부!$B$3:$AG$147,MATCH($C27,[1]연명부!$C$3:$C$147,0),6)</f>
        <v>오병훈</v>
      </c>
      <c r="N27" s="66" t="str">
        <f>INDEX([1]연명부!$B$3:$AG$147,MATCH($C27,[1]연명부!$C$3:$C$147,0),6)</f>
        <v>오병훈</v>
      </c>
      <c r="O27" s="66" t="str">
        <f>IFERROR(INDEX([1]연명부!$B$3:$AG$147,MATCH($C27,[1]연명부!$C$3:$C$147,0),14),"")</f>
        <v>정은선</v>
      </c>
      <c r="P27" s="66" t="str">
        <f>INDEX([1]연명부!$B$3:$AG$147,MATCH($C27,[1]연명부!$C$3:$C$147,0),6)</f>
        <v>오병훈</v>
      </c>
      <c r="Q27" s="66" t="str">
        <f>INDEX([1]연명부!$B$3:$AG$147,MATCH($C27,[1]연명부!$C$3:$C$147,0),6)</f>
        <v>오병훈</v>
      </c>
      <c r="R27" s="66" t="str">
        <f>INDEX([1]연명부!$B$3:$AG$147,MATCH($C27,[1]연명부!$C$3:$C$147,0),6)</f>
        <v>오병훈</v>
      </c>
      <c r="S27" s="72" t="str">
        <f>INDEX([1]연명부!$B$3:$AG$147,MATCH($C27,[1]연명부!$C$3:$C$147,0),6)</f>
        <v>오병훈</v>
      </c>
      <c r="T27" s="66" t="str">
        <f>INDEX([1]연명부!$B$3:$AG$147,MATCH($C27,[1]연명부!$C$3:$C$147,0),6)</f>
        <v>오병훈</v>
      </c>
      <c r="U27" s="66" t="str">
        <f>INDEX([1]연명부!$B$3:$AG$147,MATCH($C27,[1]연명부!$C$3:$C$147,0),6)</f>
        <v>오병훈</v>
      </c>
      <c r="V27" s="66" t="str">
        <f>INDEX([1]연명부!$B$3:$AG$147,MATCH($C27,[1]연명부!$C$3:$C$147,0),6)</f>
        <v>오병훈</v>
      </c>
      <c r="W27" s="66" t="str">
        <f>INDEX([1]연명부!$B$3:$AG$147,MATCH($C27,[1]연명부!$C$3:$C$147,0),6)</f>
        <v>오병훈</v>
      </c>
      <c r="X27" s="66" t="str">
        <f>INDEX([1]연명부!$B$3:$AG$147,MATCH($C27,[1]연명부!$C$3:$C$147,0),6)</f>
        <v>오병훈</v>
      </c>
      <c r="Y27" s="66" t="str">
        <f>INDEX([1]연명부!$B$3:$AG$147,MATCH($C27,[1]연명부!$C$3:$C$147,0),6)</f>
        <v>오병훈</v>
      </c>
      <c r="Z27" s="55" t="str">
        <f>IFERROR(IF(INDEX([1]연명부!$B$3:$AG$147,MATCH($C27,[1]연명부!$C$3:$C$147,0),25)=0,"",INDEX([1]연명부!$B$3:$AG$147,MATCH($C27,[1]연명부!$C$3:$C$147,0),25)),"")</f>
        <v/>
      </c>
      <c r="AA27" s="55" t="str">
        <f>IFERROR(IF(INDEX([1]연명부!$B$3:$AG$147,MATCH($C27,[1]연명부!$C$3:$C$147,0),26)=0,"",INDEX([1]연명부!$B$3:$AG$147,MATCH($C27,[1]연명부!$C$3:$C$147,0),26)),"")</f>
        <v/>
      </c>
      <c r="AB27" s="55" t="str">
        <f>IFERROR(IF(INDEX([1]연명부!$B$3:$AG$147,MATCH($C27,[1]연명부!$C$3:$C$147,0),27)=0,"",INDEX([1]연명부!$B$3:$AG$147,MATCH($C27,[1]연명부!$C$3:$C$147,0),27)),"")</f>
        <v/>
      </c>
      <c r="AC27" s="55" t="str">
        <f>IFERROR(IF(INDEX([1]연명부!$B$3:$AG$147,MATCH($C27,[1]연명부!$C$3:$C$147,0),28)=0,"",INDEX([1]연명부!$B$3:$AG$147,MATCH($C27,[1]연명부!$C$3:$C$147,0),28)),"")</f>
        <v>0</v>
      </c>
      <c r="AD27" s="60"/>
      <c r="AE27" s="55" t="str">
        <f>IFERROR(IF(INDEX([1]연명부!$B$3:$AG$147,MATCH($C27,[1]연명부!$C$3:$C$147,0),30)=0,"",INDEX([1]연명부!$B$3:$AG$147,MATCH($C27,[1]연명부!$C$3:$C$147,0),30)),"")</f>
        <v/>
      </c>
      <c r="AF27" s="55" t="str">
        <f>IFERROR(IF(INDEX([1]연명부!$B$3:$AG$147,MATCH($C27,[1]연명부!$C$3:$C$147,0),31)=0,"",INDEX([1]연명부!$B$3:$AG$147,MATCH($C27,[1]연명부!$C$3:$C$147,0),31)),"")</f>
        <v/>
      </c>
      <c r="AG27" s="55" t="str">
        <f>IFERROR(IF(INDEX([1]연명부!$B$3:$AG$147,MATCH($C27,[1]연명부!$C$3:$C$147,0),32)=0,"",INDEX([1]연명부!$B$3:$AG$147,MATCH($C27,[1]연명부!$C$3:$C$147,0),32)),"")</f>
        <v/>
      </c>
      <c r="AH27" s="57"/>
      <c r="AI27" s="57"/>
      <c r="AJ27" s="57"/>
      <c r="AK27" s="57"/>
      <c r="AL27" s="57"/>
      <c r="AM27" s="57"/>
      <c r="AN27" s="57"/>
      <c r="AO27" s="57"/>
    </row>
    <row r="28" spans="1:41" s="71" customFormat="1" ht="30" customHeight="1">
      <c r="A28" s="69"/>
      <c r="B28" s="50" t="str">
        <f>IFERROR(INDEX([1]연명부!$B$3:$AG$147,MATCH($C28,[1]연명부!$C$3:$C$147,0),1),"")</f>
        <v>11</v>
      </c>
      <c r="C28" s="62" t="s">
        <v>98</v>
      </c>
      <c r="D28" s="52"/>
      <c r="E28" s="68"/>
      <c r="F28" s="68"/>
      <c r="G28" s="52" t="s">
        <v>148</v>
      </c>
      <c r="H28" s="64" t="str">
        <f>IFERROR(INDEX([1]연명부!$B$3:$AG$147,MATCH($C28,[1]연명부!$C$3:$C$147,0),7),"")</f>
        <v>여</v>
      </c>
      <c r="I28" s="65">
        <f>IFERROR(INDEX([1]연명부!$B$3:$AG$147,MATCH($C28,[1]연명부!$C$3:$C$147,0),8),"")</f>
        <v>39294</v>
      </c>
      <c r="J28" s="66" t="str">
        <f>IFERROR(INDEX([1]연명부!$B$3:$AG$147,MATCH($C28,[1]연명부!$C$3:$C$147,0),9),"")</f>
        <v>뇌병변</v>
      </c>
      <c r="K28" s="66" t="str">
        <f>INDEX([1]연명부!$B$3:$AG$147,MATCH($C28,[1]연명부!$C$3:$C$147,0),6)</f>
        <v>이서연</v>
      </c>
      <c r="L28" s="66" t="str">
        <f>INDEX([1]연명부!$B$3:$AG$147,MATCH($C28,[1]연명부!$C$3:$C$147,0),6)</f>
        <v>이서연</v>
      </c>
      <c r="M28" s="66" t="str">
        <f>INDEX([1]연명부!$B$3:$AG$147,MATCH($C28,[1]연명부!$C$3:$C$147,0),6)</f>
        <v>이서연</v>
      </c>
      <c r="N28" s="66" t="str">
        <f>INDEX([1]연명부!$B$3:$AG$147,MATCH($C28,[1]연명부!$C$3:$C$147,0),6)</f>
        <v>이서연</v>
      </c>
      <c r="O28" s="66" t="str">
        <f>IFERROR(INDEX([1]연명부!$B$3:$AG$147,MATCH($C28,[1]연명부!$C$3:$C$147,0),14),"")</f>
        <v>민정해</v>
      </c>
      <c r="P28" s="66" t="str">
        <f>INDEX([1]연명부!$B$3:$AG$147,MATCH($C28,[1]연명부!$C$3:$C$147,0),6)</f>
        <v>이서연</v>
      </c>
      <c r="Q28" s="66" t="str">
        <f>INDEX([1]연명부!$B$3:$AG$147,MATCH($C28,[1]연명부!$C$3:$C$147,0),6)</f>
        <v>이서연</v>
      </c>
      <c r="R28" s="66" t="str">
        <f>INDEX([1]연명부!$B$3:$AG$147,MATCH($C28,[1]연명부!$C$3:$C$147,0),6)</f>
        <v>이서연</v>
      </c>
      <c r="S28" s="72" t="str">
        <f>INDEX([1]연명부!$B$3:$AG$147,MATCH($C28,[1]연명부!$C$3:$C$147,0),6)</f>
        <v>이서연</v>
      </c>
      <c r="T28" s="66" t="str">
        <f>INDEX([1]연명부!$B$3:$AG$147,MATCH($C28,[1]연명부!$C$3:$C$147,0),6)</f>
        <v>이서연</v>
      </c>
      <c r="U28" s="66" t="str">
        <f>INDEX([1]연명부!$B$3:$AG$147,MATCH($C28,[1]연명부!$C$3:$C$147,0),6)</f>
        <v>이서연</v>
      </c>
      <c r="V28" s="66" t="str">
        <f>INDEX([1]연명부!$B$3:$AG$147,MATCH($C28,[1]연명부!$C$3:$C$147,0),6)</f>
        <v>이서연</v>
      </c>
      <c r="W28" s="66" t="str">
        <f>INDEX([1]연명부!$B$3:$AG$147,MATCH($C28,[1]연명부!$C$3:$C$147,0),6)</f>
        <v>이서연</v>
      </c>
      <c r="X28" s="66" t="str">
        <f>INDEX([1]연명부!$B$3:$AG$147,MATCH($C28,[1]연명부!$C$3:$C$147,0),6)</f>
        <v>이서연</v>
      </c>
      <c r="Y28" s="66" t="str">
        <f>INDEX([1]연명부!$B$3:$AG$147,MATCH($C28,[1]연명부!$C$3:$C$147,0),6)</f>
        <v>이서연</v>
      </c>
      <c r="Z28" s="55" t="str">
        <f>IFERROR(IF(INDEX([1]연명부!$B$3:$AG$147,MATCH($C28,[1]연명부!$C$3:$C$147,0),25)=0,"",INDEX([1]연명부!$B$3:$AG$147,MATCH($C28,[1]연명부!$C$3:$C$147,0),25)),"")</f>
        <v/>
      </c>
      <c r="AA28" s="55" t="str">
        <f>IFERROR(IF(INDEX([1]연명부!$B$3:$AG$147,MATCH($C28,[1]연명부!$C$3:$C$147,0),26)=0,"",INDEX([1]연명부!$B$3:$AG$147,MATCH($C28,[1]연명부!$C$3:$C$147,0),26)),"")</f>
        <v/>
      </c>
      <c r="AB28" s="55" t="str">
        <f>IFERROR(IF(INDEX([1]연명부!$B$3:$AG$147,MATCH($C28,[1]연명부!$C$3:$C$147,0),27)=0,"",INDEX([1]연명부!$B$3:$AG$147,MATCH($C28,[1]연명부!$C$3:$C$147,0),27)),"")</f>
        <v/>
      </c>
      <c r="AC28" s="55" t="str">
        <f>IFERROR(IF(INDEX([1]연명부!$B$3:$AG$147,MATCH($C28,[1]연명부!$C$3:$C$147,0),28)=0,"",INDEX([1]연명부!$B$3:$AG$147,MATCH($C28,[1]연명부!$C$3:$C$147,0),28)),"")</f>
        <v>0</v>
      </c>
      <c r="AD28" s="60"/>
      <c r="AE28" s="55" t="str">
        <f>IFERROR(IF(INDEX([1]연명부!$B$3:$AG$147,MATCH($C28,[1]연명부!$C$3:$C$147,0),30)=0,"",INDEX([1]연명부!$B$3:$AG$147,MATCH($C28,[1]연명부!$C$3:$C$147,0),30)),"")</f>
        <v/>
      </c>
      <c r="AF28" s="55" t="str">
        <f>IFERROR(IF(INDEX([1]연명부!$B$3:$AG$147,MATCH($C28,[1]연명부!$C$3:$C$147,0),31)=0,"",INDEX([1]연명부!$B$3:$AG$147,MATCH($C28,[1]연명부!$C$3:$C$147,0),31)),"")</f>
        <v/>
      </c>
      <c r="AG28" s="55" t="str">
        <f>IFERROR(IF(INDEX([1]연명부!$B$3:$AG$147,MATCH($C28,[1]연명부!$C$3:$C$147,0),32)=0,"",INDEX([1]연명부!$B$3:$AG$147,MATCH($C28,[1]연명부!$C$3:$C$147,0),32)),"")</f>
        <v/>
      </c>
      <c r="AH28" s="57"/>
      <c r="AI28" s="57"/>
      <c r="AJ28" s="57"/>
      <c r="AK28" s="57"/>
      <c r="AL28" s="57"/>
      <c r="AM28" s="57"/>
      <c r="AN28" s="57"/>
      <c r="AO28" s="57"/>
    </row>
    <row r="29" spans="1:41" s="71" customFormat="1" ht="30" customHeight="1">
      <c r="A29" s="69"/>
      <c r="B29" s="50" t="str">
        <f>IFERROR(INDEX([1]연명부!$B$3:$AG$147,MATCH($C29,[1]연명부!$C$3:$C$147,0),1),"")</f>
        <v>11</v>
      </c>
      <c r="C29" s="62" t="s">
        <v>24</v>
      </c>
      <c r="D29" s="52"/>
      <c r="E29" s="68"/>
      <c r="F29" s="68"/>
      <c r="G29" s="52" t="s">
        <v>149</v>
      </c>
      <c r="H29" s="64" t="str">
        <f>IFERROR(INDEX([1]연명부!$B$3:$AG$147,MATCH($C29,[1]연명부!$C$3:$C$147,0),7),"")</f>
        <v>남</v>
      </c>
      <c r="I29" s="65">
        <f>IFERROR(INDEX([1]연명부!$B$3:$AG$147,MATCH($C29,[1]연명부!$C$3:$C$147,0),8),"")</f>
        <v>39056</v>
      </c>
      <c r="J29" s="66" t="str">
        <f>IFERROR(INDEX([1]연명부!$B$3:$AG$147,MATCH($C29,[1]연명부!$C$3:$C$147,0),9),"")</f>
        <v>미등록</v>
      </c>
      <c r="K29" s="66" t="str">
        <f>INDEX([1]연명부!$B$3:$AG$147,MATCH($C29,[1]연명부!$C$3:$C$147,0),6)</f>
        <v>양규민</v>
      </c>
      <c r="L29" s="66" t="str">
        <f>INDEX([1]연명부!$B$3:$AG$147,MATCH($C29,[1]연명부!$C$3:$C$147,0),6)</f>
        <v>양규민</v>
      </c>
      <c r="M29" s="66" t="str">
        <f>INDEX([1]연명부!$B$3:$AG$147,MATCH($C29,[1]연명부!$C$3:$C$147,0),6)</f>
        <v>양규민</v>
      </c>
      <c r="N29" s="66" t="str">
        <f>INDEX([1]연명부!$B$3:$AG$147,MATCH($C29,[1]연명부!$C$3:$C$147,0),6)</f>
        <v>양규민</v>
      </c>
      <c r="O29" s="66" t="str">
        <f>IFERROR(INDEX([1]연명부!$B$3:$AG$147,MATCH($C29,[1]연명부!$C$3:$C$147,0),14),"")</f>
        <v>정영분</v>
      </c>
      <c r="P29" s="66" t="str">
        <f>INDEX([1]연명부!$B$3:$AG$147,MATCH($C29,[1]연명부!$C$3:$C$147,0),6)</f>
        <v>양규민</v>
      </c>
      <c r="Q29" s="66" t="str">
        <f>INDEX([1]연명부!$B$3:$AG$147,MATCH($C29,[1]연명부!$C$3:$C$147,0),6)</f>
        <v>양규민</v>
      </c>
      <c r="R29" s="66" t="str">
        <f>INDEX([1]연명부!$B$3:$AG$147,MATCH($C29,[1]연명부!$C$3:$C$147,0),6)</f>
        <v>양규민</v>
      </c>
      <c r="S29" s="70" t="str">
        <f>INDEX([1]연명부!$B$3:$AG$147,MATCH($C29,[1]연명부!$C$3:$C$147,0),6)</f>
        <v>양규민</v>
      </c>
      <c r="T29" s="66" t="str">
        <f>INDEX([1]연명부!$B$3:$AG$147,MATCH($C29,[1]연명부!$C$3:$C$147,0),6)</f>
        <v>양규민</v>
      </c>
      <c r="U29" s="66" t="str">
        <f>INDEX([1]연명부!$B$3:$AG$147,MATCH($C29,[1]연명부!$C$3:$C$147,0),6)</f>
        <v>양규민</v>
      </c>
      <c r="V29" s="66" t="str">
        <f>INDEX([1]연명부!$B$3:$AG$147,MATCH($C29,[1]연명부!$C$3:$C$147,0),6)</f>
        <v>양규민</v>
      </c>
      <c r="W29" s="66" t="str">
        <f>INDEX([1]연명부!$B$3:$AG$147,MATCH($C29,[1]연명부!$C$3:$C$147,0),6)</f>
        <v>양규민</v>
      </c>
      <c r="X29" s="66" t="str">
        <f>INDEX([1]연명부!$B$3:$AG$147,MATCH($C29,[1]연명부!$C$3:$C$147,0),6)</f>
        <v>양규민</v>
      </c>
      <c r="Y29" s="66" t="str">
        <f>INDEX([1]연명부!$B$3:$AG$147,MATCH($C29,[1]연명부!$C$3:$C$147,0),6)</f>
        <v>양규민</v>
      </c>
      <c r="Z29" s="55" t="str">
        <f>IFERROR(IF(INDEX([1]연명부!$B$3:$AG$147,MATCH($C29,[1]연명부!$C$3:$C$147,0),25)=0,"",INDEX([1]연명부!$B$3:$AG$147,MATCH($C29,[1]연명부!$C$3:$C$147,0),25)),"")</f>
        <v>0</v>
      </c>
      <c r="AA29" s="55" t="str">
        <f>IFERROR(IF(INDEX([1]연명부!$B$3:$AG$147,MATCH($C29,[1]연명부!$C$3:$C$147,0),26)=0,"",INDEX([1]연명부!$B$3:$AG$147,MATCH($C29,[1]연명부!$C$3:$C$147,0),26)),"")</f>
        <v/>
      </c>
      <c r="AB29" s="55" t="str">
        <f>IFERROR(IF(INDEX([1]연명부!$B$3:$AG$147,MATCH($C29,[1]연명부!$C$3:$C$147,0),27)=0,"",INDEX([1]연명부!$B$3:$AG$147,MATCH($C29,[1]연명부!$C$3:$C$147,0),27)),"")</f>
        <v>0</v>
      </c>
      <c r="AC29" s="55" t="str">
        <f>IFERROR(IF(INDEX([1]연명부!$B$3:$AG$147,MATCH($C29,[1]연명부!$C$3:$C$147,0),28)=0,"",INDEX([1]연명부!$B$3:$AG$147,MATCH($C29,[1]연명부!$C$3:$C$147,0),28)),"")</f>
        <v/>
      </c>
      <c r="AD29" s="60"/>
      <c r="AE29" s="55" t="str">
        <f>IFERROR(IF(INDEX([1]연명부!$B$3:$AG$147,MATCH($C29,[1]연명부!$C$3:$C$147,0),30)=0,"",INDEX([1]연명부!$B$3:$AG$147,MATCH($C29,[1]연명부!$C$3:$C$147,0),30)),"")</f>
        <v/>
      </c>
      <c r="AF29" s="55" t="str">
        <f>IFERROR(IF(INDEX([1]연명부!$B$3:$AG$147,MATCH($C29,[1]연명부!$C$3:$C$147,0),31)=0,"",INDEX([1]연명부!$B$3:$AG$147,MATCH($C29,[1]연명부!$C$3:$C$147,0),31)),"")</f>
        <v/>
      </c>
      <c r="AG29" s="55" t="str">
        <f>IFERROR(IF(INDEX([1]연명부!$B$3:$AG$147,MATCH($C29,[1]연명부!$C$3:$C$147,0),32)=0,"",INDEX([1]연명부!$B$3:$AG$147,MATCH($C29,[1]연명부!$C$3:$C$147,0),32)),"")</f>
        <v/>
      </c>
      <c r="AH29" s="57"/>
      <c r="AI29" s="57"/>
      <c r="AJ29" s="57"/>
      <c r="AK29" s="57"/>
      <c r="AL29" s="57"/>
      <c r="AM29" s="57"/>
      <c r="AN29" s="57"/>
      <c r="AO29" s="57"/>
    </row>
    <row r="30" spans="1:41" s="71" customFormat="1" ht="30" customHeight="1">
      <c r="A30" s="73"/>
      <c r="B30" s="50" t="str">
        <f>IFERROR(INDEX([1]연명부!$B$3:$AG$147,MATCH($C30,[1]연명부!$C$3:$C$147,0),1),"")</f>
        <v>11</v>
      </c>
      <c r="C30" s="51" t="s">
        <v>99</v>
      </c>
      <c r="D30" s="50"/>
      <c r="E30" s="51"/>
      <c r="F30" s="51"/>
      <c r="G30" s="52" t="s">
        <v>150</v>
      </c>
      <c r="H30" s="50" t="str">
        <f>IFERROR(INDEX([1]연명부!$B$3:$AG$147,MATCH($C30,[1]연명부!$C$3:$C$147,0),7),"")</f>
        <v>남</v>
      </c>
      <c r="I30" s="54">
        <f>IFERROR(INDEX([1]연명부!$B$3:$AG$147,MATCH($C30,[1]연명부!$C$3:$C$147,0),8),"")</f>
        <v>39245</v>
      </c>
      <c r="J30" s="55" t="str">
        <f>IFERROR(INDEX([1]연명부!$B$3:$AG$147,MATCH($C30,[1]연명부!$C$3:$C$147,0),9),"")</f>
        <v>시각/지적</v>
      </c>
      <c r="K30" s="55" t="str">
        <f>INDEX([1]연명부!$B$3:$AG$147,MATCH($C30,[1]연명부!$C$3:$C$147,0),6)</f>
        <v>현명선</v>
      </c>
      <c r="L30" s="55" t="str">
        <f>INDEX([1]연명부!$B$3:$AG$147,MATCH($C30,[1]연명부!$C$3:$C$147,0),6)</f>
        <v>현명선</v>
      </c>
      <c r="M30" s="55" t="str">
        <f>INDEX([1]연명부!$B$3:$AG$147,MATCH($C30,[1]연명부!$C$3:$C$147,0),6)</f>
        <v>현명선</v>
      </c>
      <c r="N30" s="55" t="str">
        <f>INDEX([1]연명부!$B$3:$AG$147,MATCH($C30,[1]연명부!$C$3:$C$147,0),6)</f>
        <v>현명선</v>
      </c>
      <c r="O30" s="55" t="str">
        <f>IFERROR(INDEX([1]연명부!$B$3:$AG$147,MATCH($C30,[1]연명부!$C$3:$C$147,0),14),"")</f>
        <v>현명선</v>
      </c>
      <c r="P30" s="55" t="str">
        <f>INDEX([1]연명부!$B$3:$AG$147,MATCH($C30,[1]연명부!$C$3:$C$147,0),6)</f>
        <v>현명선</v>
      </c>
      <c r="Q30" s="55" t="str">
        <f>INDEX([1]연명부!$B$3:$AG$147,MATCH($C30,[1]연명부!$C$3:$C$147,0),6)</f>
        <v>현명선</v>
      </c>
      <c r="R30" s="55" t="str">
        <f>INDEX([1]연명부!$B$3:$AG$147,MATCH($C30,[1]연명부!$C$3:$C$147,0),6)</f>
        <v>현명선</v>
      </c>
      <c r="S30" s="74" t="str">
        <f>INDEX([1]연명부!$B$3:$AG$147,MATCH($C30,[1]연명부!$C$3:$C$147,0),6)</f>
        <v>현명선</v>
      </c>
      <c r="T30" s="55" t="str">
        <f>INDEX([1]연명부!$B$3:$AG$147,MATCH($C30,[1]연명부!$C$3:$C$147,0),6)</f>
        <v>현명선</v>
      </c>
      <c r="U30" s="55" t="str">
        <f>INDEX([1]연명부!$B$3:$AG$147,MATCH($C30,[1]연명부!$C$3:$C$147,0),6)</f>
        <v>현명선</v>
      </c>
      <c r="V30" s="55" t="str">
        <f>INDEX([1]연명부!$B$3:$AG$147,MATCH($C30,[1]연명부!$C$3:$C$147,0),6)</f>
        <v>현명선</v>
      </c>
      <c r="W30" s="55" t="str">
        <f>INDEX([1]연명부!$B$3:$AG$147,MATCH($C30,[1]연명부!$C$3:$C$147,0),6)</f>
        <v>현명선</v>
      </c>
      <c r="X30" s="55" t="str">
        <f>INDEX([1]연명부!$B$3:$AG$147,MATCH($C30,[1]연명부!$C$3:$C$147,0),6)</f>
        <v>현명선</v>
      </c>
      <c r="Y30" s="55" t="str">
        <f>INDEX([1]연명부!$B$3:$AG$147,MATCH($C30,[1]연명부!$C$3:$C$147,0),6)</f>
        <v>현명선</v>
      </c>
      <c r="Z30" s="55" t="str">
        <f>IFERROR(IF(INDEX([1]연명부!$B$3:$AG$147,MATCH($C30,[1]연명부!$C$3:$C$147,0),25)=0,"",INDEX([1]연명부!$B$3:$AG$147,MATCH($C30,[1]연명부!$C$3:$C$147,0),25)),"")</f>
        <v/>
      </c>
      <c r="AA30" s="55" t="str">
        <f>IFERROR(IF(INDEX([1]연명부!$B$3:$AG$147,MATCH($C30,[1]연명부!$C$3:$C$147,0),26)=0,"",INDEX([1]연명부!$B$3:$AG$147,MATCH($C30,[1]연명부!$C$3:$C$147,0),26)),"")</f>
        <v/>
      </c>
      <c r="AB30" s="55" t="str">
        <f>IFERROR(IF(INDEX([1]연명부!$B$3:$AG$147,MATCH($C30,[1]연명부!$C$3:$C$147,0),27)=0,"",INDEX([1]연명부!$B$3:$AG$147,MATCH($C30,[1]연명부!$C$3:$C$147,0),27)),"")</f>
        <v>0</v>
      </c>
      <c r="AC30" s="55" t="str">
        <f>IFERROR(IF(INDEX([1]연명부!$B$3:$AG$147,MATCH($C30,[1]연명부!$C$3:$C$147,0),28)=0,"",INDEX([1]연명부!$B$3:$AG$147,MATCH($C30,[1]연명부!$C$3:$C$147,0),28)),"")</f>
        <v>0</v>
      </c>
      <c r="AD30" s="60"/>
      <c r="AE30" s="55" t="str">
        <f>IFERROR(IF(INDEX([1]연명부!$B$3:$AG$147,MATCH($C30,[1]연명부!$C$3:$C$147,0),30)=0,"",INDEX([1]연명부!$B$3:$AG$147,MATCH($C30,[1]연명부!$C$3:$C$147,0),30)),"")</f>
        <v/>
      </c>
      <c r="AF30" s="55" t="str">
        <f>IFERROR(IF(INDEX([1]연명부!$B$3:$AG$147,MATCH($C30,[1]연명부!$C$3:$C$147,0),31)=0,"",INDEX([1]연명부!$B$3:$AG$147,MATCH($C30,[1]연명부!$C$3:$C$147,0),31)),"")</f>
        <v/>
      </c>
      <c r="AG30" s="55" t="str">
        <f>IFERROR(IF(INDEX([1]연명부!$B$3:$AG$147,MATCH($C30,[1]연명부!$C$3:$C$147,0),32)=0,"",INDEX([1]연명부!$B$3:$AG$147,MATCH($C30,[1]연명부!$C$3:$C$147,0),32)),"")</f>
        <v/>
      </c>
      <c r="AH30" s="57"/>
      <c r="AI30" s="57"/>
      <c r="AJ30" s="57"/>
      <c r="AK30" s="57"/>
      <c r="AL30" s="57"/>
      <c r="AM30" s="57"/>
      <c r="AN30" s="57"/>
      <c r="AO30" s="57"/>
    </row>
    <row r="31" spans="1:41" s="71" customFormat="1" ht="30" customHeight="1">
      <c r="A31" s="73"/>
      <c r="B31" s="50" t="str">
        <f>IFERROR(INDEX([1]연명부!$B$3:$AG$147,MATCH($C31,[1]연명부!$C$3:$C$147,0),1),"")</f>
        <v>11</v>
      </c>
      <c r="C31" s="51" t="s">
        <v>25</v>
      </c>
      <c r="D31" s="50"/>
      <c r="E31" s="51"/>
      <c r="F31" s="51"/>
      <c r="G31" s="52" t="s">
        <v>151</v>
      </c>
      <c r="H31" s="53" t="str">
        <f>IFERROR(INDEX([1]연명부!$B$3:$AG$147,MATCH($C31,[1]연명부!$C$3:$C$147,0),7),"")</f>
        <v>남</v>
      </c>
      <c r="I31" s="54">
        <f>IFERROR(INDEX([1]연명부!$B$3:$AG$147,MATCH($C31,[1]연명부!$C$3:$C$147,0),8),"")</f>
        <v>36999</v>
      </c>
      <c r="J31" s="55" t="str">
        <f>IFERROR(INDEX([1]연명부!$B$3:$AG$147,MATCH($C31,[1]연명부!$C$3:$C$147,0),9),"")</f>
        <v>자폐성</v>
      </c>
      <c r="K31" s="55" t="str">
        <f>INDEX([1]연명부!$B$3:$AG$147,MATCH($C31,[1]연명부!$C$3:$C$147,0),6)</f>
        <v>박시영</v>
      </c>
      <c r="L31" s="55" t="str">
        <f>INDEX([1]연명부!$B$3:$AG$147,MATCH($C31,[1]연명부!$C$3:$C$147,0),6)</f>
        <v>박시영</v>
      </c>
      <c r="M31" s="55" t="str">
        <f>INDEX([1]연명부!$B$3:$AG$147,MATCH($C31,[1]연명부!$C$3:$C$147,0),6)</f>
        <v>박시영</v>
      </c>
      <c r="N31" s="55" t="str">
        <f>INDEX([1]연명부!$B$3:$AG$147,MATCH($C31,[1]연명부!$C$3:$C$147,0),6)</f>
        <v>박시영</v>
      </c>
      <c r="O31" s="55" t="str">
        <f>IFERROR(INDEX([1]연명부!$B$3:$AG$147,MATCH($C31,[1]연명부!$C$3:$C$147,0),14),"")</f>
        <v>이지원</v>
      </c>
      <c r="P31" s="55" t="str">
        <f>INDEX([1]연명부!$B$3:$AG$147,MATCH($C31,[1]연명부!$C$3:$C$147,0),6)</f>
        <v>박시영</v>
      </c>
      <c r="Q31" s="55" t="str">
        <f>INDEX([1]연명부!$B$3:$AG$147,MATCH($C31,[1]연명부!$C$3:$C$147,0),6)</f>
        <v>박시영</v>
      </c>
      <c r="R31" s="55" t="str">
        <f>INDEX([1]연명부!$B$3:$AG$147,MATCH($C31,[1]연명부!$C$3:$C$147,0),6)</f>
        <v>박시영</v>
      </c>
      <c r="S31" s="74" t="str">
        <f>INDEX([1]연명부!$B$3:$AG$147,MATCH($C31,[1]연명부!$C$3:$C$147,0),6)</f>
        <v>박시영</v>
      </c>
      <c r="T31" s="55" t="str">
        <f>INDEX([1]연명부!$B$3:$AG$147,MATCH($C31,[1]연명부!$C$3:$C$147,0),6)</f>
        <v>박시영</v>
      </c>
      <c r="U31" s="55" t="str">
        <f>INDEX([1]연명부!$B$3:$AG$147,MATCH($C31,[1]연명부!$C$3:$C$147,0),6)</f>
        <v>박시영</v>
      </c>
      <c r="V31" s="55" t="str">
        <f>INDEX([1]연명부!$B$3:$AG$147,MATCH($C31,[1]연명부!$C$3:$C$147,0),6)</f>
        <v>박시영</v>
      </c>
      <c r="W31" s="55" t="str">
        <f>INDEX([1]연명부!$B$3:$AG$147,MATCH($C31,[1]연명부!$C$3:$C$147,0),6)</f>
        <v>박시영</v>
      </c>
      <c r="X31" s="55" t="str">
        <f>INDEX([1]연명부!$B$3:$AG$147,MATCH($C31,[1]연명부!$C$3:$C$147,0),6)</f>
        <v>박시영</v>
      </c>
      <c r="Y31" s="55" t="str">
        <f>INDEX([1]연명부!$B$3:$AG$147,MATCH($C31,[1]연명부!$C$3:$C$147,0),6)</f>
        <v>박시영</v>
      </c>
      <c r="Z31" s="55" t="str">
        <f>IFERROR(IF(INDEX([1]연명부!$B$3:$AG$147,MATCH($C31,[1]연명부!$C$3:$C$147,0),25)=0,"",INDEX([1]연명부!$B$3:$AG$147,MATCH($C31,[1]연명부!$C$3:$C$147,0),25)),"")</f>
        <v>0</v>
      </c>
      <c r="AA31" s="55" t="str">
        <f>IFERROR(IF(INDEX([1]연명부!$B$3:$AG$147,MATCH($C31,[1]연명부!$C$3:$C$147,0),26)=0,"",INDEX([1]연명부!$B$3:$AG$147,MATCH($C31,[1]연명부!$C$3:$C$147,0),26)),"")</f>
        <v/>
      </c>
      <c r="AB31" s="55" t="str">
        <f>IFERROR(IF(INDEX([1]연명부!$B$3:$AG$147,MATCH($C31,[1]연명부!$C$3:$C$147,0),27)=0,"",INDEX([1]연명부!$B$3:$AG$147,MATCH($C31,[1]연명부!$C$3:$C$147,0),27)),"")</f>
        <v/>
      </c>
      <c r="AC31" s="60"/>
      <c r="AD31" s="60"/>
      <c r="AE31" s="55" t="str">
        <f>IFERROR(IF(INDEX([1]연명부!$B$3:$AG$147,MATCH($C31,[1]연명부!$C$3:$C$147,0),30)=0,"",INDEX([1]연명부!$B$3:$AG$147,MATCH($C31,[1]연명부!$C$3:$C$147,0),30)),"")</f>
        <v/>
      </c>
      <c r="AF31" s="55" t="str">
        <f>IFERROR(IF(INDEX([1]연명부!$B$3:$AG$147,MATCH($C31,[1]연명부!$C$3:$C$147,0),31)=0,"",INDEX([1]연명부!$B$3:$AG$147,MATCH($C31,[1]연명부!$C$3:$C$147,0),31)),"")</f>
        <v/>
      </c>
      <c r="AG31" s="55" t="str">
        <f>IFERROR(IF(INDEX([1]연명부!$B$3:$AG$147,MATCH($C31,[1]연명부!$C$3:$C$147,0),32)=0,"",INDEX([1]연명부!$B$3:$AG$147,MATCH($C31,[1]연명부!$C$3:$C$147,0),32)),"")</f>
        <v/>
      </c>
      <c r="AH31" s="57"/>
      <c r="AI31" s="57"/>
      <c r="AJ31" s="57"/>
      <c r="AK31" s="57"/>
      <c r="AL31" s="57"/>
      <c r="AM31" s="57"/>
      <c r="AN31" s="57"/>
      <c r="AO31" s="57"/>
    </row>
    <row r="32" spans="1:41" s="71" customFormat="1" ht="30" customHeight="1">
      <c r="A32" s="73"/>
      <c r="B32" s="50" t="str">
        <f>IFERROR(INDEX([1]연명부!$B$3:$AG$147,MATCH($C32,[1]연명부!$C$3:$C$147,0),1),"")</f>
        <v>11</v>
      </c>
      <c r="C32" s="51" t="s">
        <v>100</v>
      </c>
      <c r="D32" s="50"/>
      <c r="E32" s="51"/>
      <c r="F32" s="51"/>
      <c r="G32" s="52" t="s">
        <v>152</v>
      </c>
      <c r="H32" s="53" t="str">
        <f>IFERROR(INDEX([1]연명부!$B$3:$AG$147,MATCH($C32,[1]연명부!$C$3:$C$147,0),7),"")</f>
        <v>남</v>
      </c>
      <c r="I32" s="54">
        <f>IFERROR(INDEX([1]연명부!$B$3:$AG$147,MATCH($C32,[1]연명부!$C$3:$C$147,0),8),"")</f>
        <v>39143</v>
      </c>
      <c r="J32" s="55" t="str">
        <f>IFERROR(INDEX([1]연명부!$B$3:$AG$147,MATCH($C32,[1]연명부!$C$3:$C$147,0),9),"")</f>
        <v>미등록</v>
      </c>
      <c r="K32" s="55" t="str">
        <f>INDEX([1]연명부!$B$3:$AG$147,MATCH($C32,[1]연명부!$C$3:$C$147,0),6)</f>
        <v>박지원</v>
      </c>
      <c r="L32" s="55" t="str">
        <f>INDEX([1]연명부!$B$3:$AG$147,MATCH($C32,[1]연명부!$C$3:$C$147,0),6)</f>
        <v>박지원</v>
      </c>
      <c r="M32" s="55" t="str">
        <f>INDEX([1]연명부!$B$3:$AG$147,MATCH($C32,[1]연명부!$C$3:$C$147,0),6)</f>
        <v>박지원</v>
      </c>
      <c r="N32" s="55" t="str">
        <f>INDEX([1]연명부!$B$3:$AG$147,MATCH($C32,[1]연명부!$C$3:$C$147,0),6)</f>
        <v>박지원</v>
      </c>
      <c r="O32" s="55" t="str">
        <f>IFERROR(INDEX([1]연명부!$B$3:$AG$147,MATCH($C32,[1]연명부!$C$3:$C$147,0),14),"")</f>
        <v>김정은</v>
      </c>
      <c r="P32" s="55" t="str">
        <f>INDEX([1]연명부!$B$3:$AG$147,MATCH($C32,[1]연명부!$C$3:$C$147,0),6)</f>
        <v>박지원</v>
      </c>
      <c r="Q32" s="55" t="str">
        <f>INDEX([1]연명부!$B$3:$AG$147,MATCH($C32,[1]연명부!$C$3:$C$147,0),6)</f>
        <v>박지원</v>
      </c>
      <c r="R32" s="55" t="str">
        <f>INDEX([1]연명부!$B$3:$AG$147,MATCH($C32,[1]연명부!$C$3:$C$147,0),6)</f>
        <v>박지원</v>
      </c>
      <c r="S32" s="74" t="str">
        <f>INDEX([1]연명부!$B$3:$AG$147,MATCH($C32,[1]연명부!$C$3:$C$147,0),6)</f>
        <v>박지원</v>
      </c>
      <c r="T32" s="55" t="str">
        <f>INDEX([1]연명부!$B$3:$AG$147,MATCH($C32,[1]연명부!$C$3:$C$147,0),6)</f>
        <v>박지원</v>
      </c>
      <c r="U32" s="55" t="str">
        <f>INDEX([1]연명부!$B$3:$AG$147,MATCH($C32,[1]연명부!$C$3:$C$147,0),6)</f>
        <v>박지원</v>
      </c>
      <c r="V32" s="55" t="str">
        <f>INDEX([1]연명부!$B$3:$AG$147,MATCH($C32,[1]연명부!$C$3:$C$147,0),6)</f>
        <v>박지원</v>
      </c>
      <c r="W32" s="55" t="str">
        <f>INDEX([1]연명부!$B$3:$AG$147,MATCH($C32,[1]연명부!$C$3:$C$147,0),6)</f>
        <v>박지원</v>
      </c>
      <c r="X32" s="55" t="str">
        <f>INDEX([1]연명부!$B$3:$AG$147,MATCH($C32,[1]연명부!$C$3:$C$147,0),6)</f>
        <v>박지원</v>
      </c>
      <c r="Y32" s="55" t="str">
        <f>INDEX([1]연명부!$B$3:$AG$147,MATCH($C32,[1]연명부!$C$3:$C$147,0),6)</f>
        <v>박지원</v>
      </c>
      <c r="Z32" s="55" t="str">
        <f>IFERROR(IF(INDEX([1]연명부!$B$3:$AG$147,MATCH($C32,[1]연명부!$C$3:$C$147,0),25)=0,"",INDEX([1]연명부!$B$3:$AG$147,MATCH($C32,[1]연명부!$C$3:$C$147,0),25)),"")</f>
        <v>0</v>
      </c>
      <c r="AA32" s="55" t="str">
        <f>IFERROR(IF(INDEX([1]연명부!$B$3:$AG$147,MATCH($C32,[1]연명부!$C$3:$C$147,0),26)=0,"",INDEX([1]연명부!$B$3:$AG$147,MATCH($C32,[1]연명부!$C$3:$C$147,0),26)),"")</f>
        <v/>
      </c>
      <c r="AB32" s="55" t="str">
        <f>IFERROR(IF(INDEX([1]연명부!$B$3:$AG$147,MATCH($C32,[1]연명부!$C$3:$C$147,0),27)=0,"",INDEX([1]연명부!$B$3:$AG$147,MATCH($C32,[1]연명부!$C$3:$C$147,0),27)),"")</f>
        <v/>
      </c>
      <c r="AC32" s="60"/>
      <c r="AD32" s="60"/>
      <c r="AE32" s="55" t="str">
        <f>IFERROR(IF(INDEX([1]연명부!$B$3:$AG$147,MATCH($C32,[1]연명부!$C$3:$C$147,0),30)=0,"",INDEX([1]연명부!$B$3:$AG$147,MATCH($C32,[1]연명부!$C$3:$C$147,0),30)),"")</f>
        <v/>
      </c>
      <c r="AF32" s="55" t="str">
        <f>IFERROR(IF(INDEX([1]연명부!$B$3:$AG$147,MATCH($C32,[1]연명부!$C$3:$C$147,0),31)=0,"",INDEX([1]연명부!$B$3:$AG$147,MATCH($C32,[1]연명부!$C$3:$C$147,0),31)),"")</f>
        <v>0</v>
      </c>
      <c r="AG32" s="55" t="str">
        <f>IFERROR(IF(INDEX([1]연명부!$B$3:$AG$147,MATCH($C32,[1]연명부!$C$3:$C$147,0),32)=0,"",INDEX([1]연명부!$B$3:$AG$147,MATCH($C32,[1]연명부!$C$3:$C$147,0),32)),"")</f>
        <v>0</v>
      </c>
      <c r="AH32" s="57"/>
      <c r="AI32" s="57"/>
      <c r="AJ32" s="57"/>
      <c r="AK32" s="57"/>
      <c r="AL32" s="57"/>
      <c r="AM32" s="57"/>
      <c r="AN32" s="57"/>
      <c r="AO32" s="57"/>
    </row>
    <row r="33" spans="1:41" s="71" customFormat="1" ht="30" customHeight="1">
      <c r="A33" s="73"/>
      <c r="B33" s="50" t="str">
        <f>IFERROR(INDEX([1]연명부!$B$3:$AG$147,MATCH($C33,[1]연명부!$C$3:$C$147,0),1),"")</f>
        <v>11</v>
      </c>
      <c r="C33" s="51" t="s">
        <v>26</v>
      </c>
      <c r="D33" s="50"/>
      <c r="E33" s="51"/>
      <c r="F33" s="51"/>
      <c r="G33" s="52" t="s">
        <v>153</v>
      </c>
      <c r="H33" s="53" t="str">
        <f>IFERROR(INDEX([1]연명부!$B$3:$AG$147,MATCH($C33,[1]연명부!$C$3:$C$147,0),7),"")</f>
        <v>여</v>
      </c>
      <c r="I33" s="54">
        <f>IFERROR(INDEX([1]연명부!$B$3:$AG$147,MATCH($C33,[1]연명부!$C$3:$C$147,0),8),"")</f>
        <v>38240</v>
      </c>
      <c r="J33" s="55" t="str">
        <f>IFERROR(INDEX([1]연명부!$B$3:$AG$147,MATCH($C33,[1]연명부!$C$3:$C$147,0),9),"")</f>
        <v>뇌병변</v>
      </c>
      <c r="K33" s="55" t="str">
        <f>INDEX([1]연명부!$B$3:$AG$147,MATCH($C33,[1]연명부!$C$3:$C$147,0),6)</f>
        <v>주동주</v>
      </c>
      <c r="L33" s="55" t="str">
        <f>INDEX([1]연명부!$B$3:$AG$147,MATCH($C33,[1]연명부!$C$3:$C$147,0),6)</f>
        <v>주동주</v>
      </c>
      <c r="M33" s="55" t="str">
        <f>INDEX([1]연명부!$B$3:$AG$147,MATCH($C33,[1]연명부!$C$3:$C$147,0),6)</f>
        <v>주동주</v>
      </c>
      <c r="N33" s="55" t="str">
        <f>INDEX([1]연명부!$B$3:$AG$147,MATCH($C33,[1]연명부!$C$3:$C$147,0),6)</f>
        <v>주동주</v>
      </c>
      <c r="O33" s="55" t="str">
        <f>IFERROR(INDEX([1]연명부!$B$3:$AG$147,MATCH($C33,[1]연명부!$C$3:$C$147,0),14),"")</f>
        <v>주영국</v>
      </c>
      <c r="P33" s="55" t="str">
        <f>INDEX([1]연명부!$B$3:$AG$147,MATCH($C33,[1]연명부!$C$3:$C$147,0),6)</f>
        <v>주동주</v>
      </c>
      <c r="Q33" s="55" t="str">
        <f>INDEX([1]연명부!$B$3:$AG$147,MATCH($C33,[1]연명부!$C$3:$C$147,0),6)</f>
        <v>주동주</v>
      </c>
      <c r="R33" s="55" t="str">
        <f>INDEX([1]연명부!$B$3:$AG$147,MATCH($C33,[1]연명부!$C$3:$C$147,0),6)</f>
        <v>주동주</v>
      </c>
      <c r="S33" s="74" t="str">
        <f>INDEX([1]연명부!$B$3:$AG$147,MATCH($C33,[1]연명부!$C$3:$C$147,0),6)</f>
        <v>주동주</v>
      </c>
      <c r="T33" s="55" t="str">
        <f>INDEX([1]연명부!$B$3:$AG$147,MATCH($C33,[1]연명부!$C$3:$C$147,0),6)</f>
        <v>주동주</v>
      </c>
      <c r="U33" s="55" t="str">
        <f>INDEX([1]연명부!$B$3:$AG$147,MATCH($C33,[1]연명부!$C$3:$C$147,0),6)</f>
        <v>주동주</v>
      </c>
      <c r="V33" s="55" t="str">
        <f>INDEX([1]연명부!$B$3:$AG$147,MATCH($C33,[1]연명부!$C$3:$C$147,0),6)</f>
        <v>주동주</v>
      </c>
      <c r="W33" s="55" t="str">
        <f>INDEX([1]연명부!$B$3:$AG$147,MATCH($C33,[1]연명부!$C$3:$C$147,0),6)</f>
        <v>주동주</v>
      </c>
      <c r="X33" s="55" t="str">
        <f>INDEX([1]연명부!$B$3:$AG$147,MATCH($C33,[1]연명부!$C$3:$C$147,0),6)</f>
        <v>주동주</v>
      </c>
      <c r="Y33" s="55" t="str">
        <f>INDEX([1]연명부!$B$3:$AG$147,MATCH($C33,[1]연명부!$C$3:$C$147,0),6)</f>
        <v>주동주</v>
      </c>
      <c r="Z33" s="55" t="str">
        <f>IFERROR(IF(INDEX([1]연명부!$B$3:$AG$147,MATCH($C33,[1]연명부!$C$3:$C$147,0),25)=0,"",INDEX([1]연명부!$B$3:$AG$147,MATCH($C33,[1]연명부!$C$3:$C$147,0),25)),"")</f>
        <v/>
      </c>
      <c r="AA33" s="55" t="str">
        <f>IFERROR(IF(INDEX([1]연명부!$B$3:$AG$147,MATCH($C33,[1]연명부!$C$3:$C$147,0),26)=0,"",INDEX([1]연명부!$B$3:$AG$147,MATCH($C33,[1]연명부!$C$3:$C$147,0),26)),"")</f>
        <v/>
      </c>
      <c r="AB33" s="55" t="str">
        <f>IFERROR(IF(INDEX([1]연명부!$B$3:$AG$147,MATCH($C33,[1]연명부!$C$3:$C$147,0),27)=0,"",INDEX([1]연명부!$B$3:$AG$147,MATCH($C33,[1]연명부!$C$3:$C$147,0),27)),"")</f>
        <v/>
      </c>
      <c r="AC33" s="60"/>
      <c r="AD33" s="60"/>
      <c r="AE33" s="55" t="str">
        <f>IFERROR(IF(INDEX([1]연명부!$B$3:$AG$147,MATCH($C33,[1]연명부!$C$3:$C$147,0),30)=0,"",INDEX([1]연명부!$B$3:$AG$147,MATCH($C33,[1]연명부!$C$3:$C$147,0),30)),"")</f>
        <v/>
      </c>
      <c r="AF33" s="55" t="str">
        <f>IFERROR(IF(INDEX([1]연명부!$B$3:$AG$147,MATCH($C33,[1]연명부!$C$3:$C$147,0),31)=0,"",INDEX([1]연명부!$B$3:$AG$147,MATCH($C33,[1]연명부!$C$3:$C$147,0),31)),"")</f>
        <v>0</v>
      </c>
      <c r="AG33" s="55" t="str">
        <f>IFERROR(IF(INDEX([1]연명부!$B$3:$AG$147,MATCH($C33,[1]연명부!$C$3:$C$147,0),32)=0,"",INDEX([1]연명부!$B$3:$AG$147,MATCH($C33,[1]연명부!$C$3:$C$147,0),32)),"")</f>
        <v/>
      </c>
      <c r="AH33" s="57"/>
      <c r="AI33" s="57"/>
      <c r="AJ33" s="57"/>
      <c r="AK33" s="57"/>
      <c r="AL33" s="57"/>
      <c r="AM33" s="57"/>
      <c r="AN33" s="57"/>
      <c r="AO33" s="57"/>
    </row>
    <row r="34" spans="1:41" s="71" customFormat="1" ht="30" customHeight="1">
      <c r="A34" s="73"/>
      <c r="B34" s="50" t="str">
        <f>IFERROR(INDEX([1]연명부!$B$3:$AG$147,MATCH($C34,[1]연명부!$C$3:$C$147,0),1),"")</f>
        <v>11</v>
      </c>
      <c r="C34" s="51" t="s">
        <v>101</v>
      </c>
      <c r="D34" s="51"/>
      <c r="E34" s="51"/>
      <c r="F34" s="51"/>
      <c r="G34" s="52" t="s">
        <v>154</v>
      </c>
      <c r="H34" s="53" t="str">
        <f>IFERROR(INDEX([1]연명부!$B$3:$AG$147,MATCH($C34,[1]연명부!$C$3:$C$147,0),7),"")</f>
        <v>남</v>
      </c>
      <c r="I34" s="54">
        <f>IFERROR(INDEX([1]연명부!$B$3:$AG$147,MATCH($C34,[1]연명부!$C$3:$C$147,0),8),"")</f>
        <v>39954</v>
      </c>
      <c r="J34" s="55" t="str">
        <f>IFERROR(INDEX([1]연명부!$B$3:$AG$147,MATCH($C34,[1]연명부!$C$3:$C$147,0),9),"")</f>
        <v>뇌병변</v>
      </c>
      <c r="K34" s="55" t="str">
        <f>INDEX([1]연명부!$B$3:$AG$147,MATCH($C34,[1]연명부!$C$3:$C$147,0),6)</f>
        <v>박주성</v>
      </c>
      <c r="L34" s="55" t="str">
        <f>INDEX([1]연명부!$B$3:$AG$147,MATCH($C34,[1]연명부!$C$3:$C$147,0),6)</f>
        <v>박주성</v>
      </c>
      <c r="M34" s="55" t="str">
        <f>INDEX([1]연명부!$B$3:$AG$147,MATCH($C34,[1]연명부!$C$3:$C$147,0),6)</f>
        <v>박주성</v>
      </c>
      <c r="N34" s="55" t="str">
        <f>INDEX([1]연명부!$B$3:$AG$147,MATCH($C34,[1]연명부!$C$3:$C$147,0),6)</f>
        <v>박주성</v>
      </c>
      <c r="O34" s="55" t="str">
        <f>IFERROR(INDEX([1]연명부!$B$3:$AG$147,MATCH($C34,[1]연명부!$C$3:$C$147,0),14),"")</f>
        <v>심연호</v>
      </c>
      <c r="P34" s="55" t="str">
        <f>INDEX([1]연명부!$B$3:$AG$147,MATCH($C34,[1]연명부!$C$3:$C$147,0),6)</f>
        <v>박주성</v>
      </c>
      <c r="Q34" s="55" t="str">
        <f>INDEX([1]연명부!$B$3:$AG$147,MATCH($C34,[1]연명부!$C$3:$C$147,0),6)</f>
        <v>박주성</v>
      </c>
      <c r="R34" s="55" t="str">
        <f>INDEX([1]연명부!$B$3:$AG$147,MATCH($C34,[1]연명부!$C$3:$C$147,0),6)</f>
        <v>박주성</v>
      </c>
      <c r="S34" s="74" t="str">
        <f>INDEX([1]연명부!$B$3:$AG$147,MATCH($C34,[1]연명부!$C$3:$C$147,0),6)</f>
        <v>박주성</v>
      </c>
      <c r="T34" s="55" t="str">
        <f>INDEX([1]연명부!$B$3:$AG$147,MATCH($C34,[1]연명부!$C$3:$C$147,0),6)</f>
        <v>박주성</v>
      </c>
      <c r="U34" s="55" t="str">
        <f>INDEX([1]연명부!$B$3:$AG$147,MATCH($C34,[1]연명부!$C$3:$C$147,0),6)</f>
        <v>박주성</v>
      </c>
      <c r="V34" s="55" t="str">
        <f>INDEX([1]연명부!$B$3:$AG$147,MATCH($C34,[1]연명부!$C$3:$C$147,0),6)</f>
        <v>박주성</v>
      </c>
      <c r="W34" s="55" t="str">
        <f>INDEX([1]연명부!$B$3:$AG$147,MATCH($C34,[1]연명부!$C$3:$C$147,0),6)</f>
        <v>박주성</v>
      </c>
      <c r="X34" s="55" t="str">
        <f>INDEX([1]연명부!$B$3:$AG$147,MATCH($C34,[1]연명부!$C$3:$C$147,0),6)</f>
        <v>박주성</v>
      </c>
      <c r="Y34" s="55" t="str">
        <f>INDEX([1]연명부!$B$3:$AG$147,MATCH($C34,[1]연명부!$C$3:$C$147,0),6)</f>
        <v>박주성</v>
      </c>
      <c r="Z34" s="55" t="str">
        <f>IFERROR(IF(INDEX([1]연명부!$B$3:$AG$147,MATCH($C34,[1]연명부!$C$3:$C$147,0),25)=0,"",INDEX([1]연명부!$B$3:$AG$147,MATCH($C34,[1]연명부!$C$3:$C$147,0),25)),"")</f>
        <v/>
      </c>
      <c r="AA34" s="55" t="str">
        <f>IFERROR(IF(INDEX([1]연명부!$B$3:$AG$147,MATCH($C34,[1]연명부!$C$3:$C$147,0),26)=0,"",INDEX([1]연명부!$B$3:$AG$147,MATCH($C34,[1]연명부!$C$3:$C$147,0),26)),"")</f>
        <v/>
      </c>
      <c r="AB34" s="55" t="str">
        <f>IFERROR(IF(INDEX([1]연명부!$B$3:$AG$147,MATCH($C34,[1]연명부!$C$3:$C$147,0),27)=0,"",INDEX([1]연명부!$B$3:$AG$147,MATCH($C34,[1]연명부!$C$3:$C$147,0),27)),"")</f>
        <v/>
      </c>
      <c r="AC34" s="60"/>
      <c r="AD34" s="60"/>
      <c r="AE34" s="55" t="str">
        <f>IFERROR(IF(INDEX([1]연명부!$B$3:$AG$147,MATCH($C34,[1]연명부!$C$3:$C$147,0),30)=0,"",INDEX([1]연명부!$B$3:$AG$147,MATCH($C34,[1]연명부!$C$3:$C$147,0),30)),"")</f>
        <v>0</v>
      </c>
      <c r="AF34" s="55" t="str">
        <f>IFERROR(IF(INDEX([1]연명부!$B$3:$AG$147,MATCH($C34,[1]연명부!$C$3:$C$147,0),31)=0,"",INDEX([1]연명부!$B$3:$AG$147,MATCH($C34,[1]연명부!$C$3:$C$147,0),31)),"")</f>
        <v>0</v>
      </c>
      <c r="AG34" s="55" t="str">
        <f>IFERROR(IF(INDEX([1]연명부!$B$3:$AG$147,MATCH($C34,[1]연명부!$C$3:$C$147,0),32)=0,"",INDEX([1]연명부!$B$3:$AG$147,MATCH($C34,[1]연명부!$C$3:$C$147,0),32)),"")</f>
        <v>0</v>
      </c>
      <c r="AH34" s="57"/>
      <c r="AI34" s="57"/>
      <c r="AJ34" s="57"/>
      <c r="AK34" s="57"/>
      <c r="AL34" s="57"/>
      <c r="AM34" s="57"/>
      <c r="AN34" s="57"/>
      <c r="AO34" s="57"/>
    </row>
    <row r="35" spans="1:41" s="71" customFormat="1" ht="30" customHeight="1">
      <c r="A35" s="73"/>
      <c r="B35" s="50" t="str">
        <f>IFERROR(INDEX([1]연명부!$B$3:$AG$147,MATCH($C35,[1]연명부!$C$3:$C$147,0),1),"")</f>
        <v>11</v>
      </c>
      <c r="C35" s="51" t="s">
        <v>102</v>
      </c>
      <c r="D35" s="51"/>
      <c r="E35" s="51"/>
      <c r="F35" s="51"/>
      <c r="G35" s="52" t="s">
        <v>155</v>
      </c>
      <c r="H35" s="53" t="str">
        <f>IFERROR(INDEX([1]연명부!$B$3:$AG$147,MATCH($C35,[1]연명부!$C$3:$C$147,0),7),"")</f>
        <v>남</v>
      </c>
      <c r="I35" s="54">
        <f>IFERROR(INDEX([1]연명부!$B$3:$AG$147,MATCH($C35,[1]연명부!$C$3:$C$147,0),8),"")</f>
        <v>38994</v>
      </c>
      <c r="J35" s="55" t="str">
        <f>IFERROR(INDEX([1]연명부!$B$3:$AG$147,MATCH($C35,[1]연명부!$C$3:$C$147,0),9),"")</f>
        <v>뇌병변</v>
      </c>
      <c r="K35" s="55" t="str">
        <f>INDEX([1]연명부!$B$3:$AG$147,MATCH($C35,[1]연명부!$C$3:$C$147,0),6)</f>
        <v>김민서</v>
      </c>
      <c r="L35" s="55" t="str">
        <f>INDEX([1]연명부!$B$3:$AG$147,MATCH($C35,[1]연명부!$C$3:$C$147,0),6)</f>
        <v>김민서</v>
      </c>
      <c r="M35" s="55" t="str">
        <f>INDEX([1]연명부!$B$3:$AG$147,MATCH($C35,[1]연명부!$C$3:$C$147,0),6)</f>
        <v>김민서</v>
      </c>
      <c r="N35" s="55" t="str">
        <f>INDEX([1]연명부!$B$3:$AG$147,MATCH($C35,[1]연명부!$C$3:$C$147,0),6)</f>
        <v>김민서</v>
      </c>
      <c r="O35" s="55" t="str">
        <f>IFERROR(INDEX([1]연명부!$B$3:$AG$147,MATCH($C35,[1]연명부!$C$3:$C$147,0),14),"")</f>
        <v>김종인</v>
      </c>
      <c r="P35" s="55" t="str">
        <f>INDEX([1]연명부!$B$3:$AG$147,MATCH($C35,[1]연명부!$C$3:$C$147,0),6)</f>
        <v>김민서</v>
      </c>
      <c r="Q35" s="55" t="str">
        <f>INDEX([1]연명부!$B$3:$AG$147,MATCH($C35,[1]연명부!$C$3:$C$147,0),6)</f>
        <v>김민서</v>
      </c>
      <c r="R35" s="55" t="str">
        <f>INDEX([1]연명부!$B$3:$AG$147,MATCH($C35,[1]연명부!$C$3:$C$147,0),6)</f>
        <v>김민서</v>
      </c>
      <c r="S35" s="74" t="str">
        <f>INDEX([1]연명부!$B$3:$AG$147,MATCH($C35,[1]연명부!$C$3:$C$147,0),6)</f>
        <v>김민서</v>
      </c>
      <c r="T35" s="55" t="str">
        <f>INDEX([1]연명부!$B$3:$AG$147,MATCH($C35,[1]연명부!$C$3:$C$147,0),6)</f>
        <v>김민서</v>
      </c>
      <c r="U35" s="55" t="str">
        <f>INDEX([1]연명부!$B$3:$AG$147,MATCH($C35,[1]연명부!$C$3:$C$147,0),6)</f>
        <v>김민서</v>
      </c>
      <c r="V35" s="55" t="str">
        <f>INDEX([1]연명부!$B$3:$AG$147,MATCH($C35,[1]연명부!$C$3:$C$147,0),6)</f>
        <v>김민서</v>
      </c>
      <c r="W35" s="55" t="str">
        <f>INDEX([1]연명부!$B$3:$AG$147,MATCH($C35,[1]연명부!$C$3:$C$147,0),6)</f>
        <v>김민서</v>
      </c>
      <c r="X35" s="55" t="str">
        <f>INDEX([1]연명부!$B$3:$AG$147,MATCH($C35,[1]연명부!$C$3:$C$147,0),6)</f>
        <v>김민서</v>
      </c>
      <c r="Y35" s="55" t="str">
        <f>INDEX([1]연명부!$B$3:$AG$147,MATCH($C35,[1]연명부!$C$3:$C$147,0),6)</f>
        <v>김민서</v>
      </c>
      <c r="Z35" s="55" t="str">
        <f>IFERROR(IF(INDEX([1]연명부!$B$3:$AG$147,MATCH($C35,[1]연명부!$C$3:$C$147,0),25)=0,"",INDEX([1]연명부!$B$3:$AG$147,MATCH($C35,[1]연명부!$C$3:$C$147,0),25)),"")</f>
        <v/>
      </c>
      <c r="AA35" s="55" t="str">
        <f>IFERROR(IF(INDEX([1]연명부!$B$3:$AG$147,MATCH($C35,[1]연명부!$C$3:$C$147,0),26)=0,"",INDEX([1]연명부!$B$3:$AG$147,MATCH($C35,[1]연명부!$C$3:$C$147,0),26)),"")</f>
        <v/>
      </c>
      <c r="AB35" s="55" t="str">
        <f>IFERROR(IF(INDEX([1]연명부!$B$3:$AG$147,MATCH($C35,[1]연명부!$C$3:$C$147,0),27)=0,"",INDEX([1]연명부!$B$3:$AG$147,MATCH($C35,[1]연명부!$C$3:$C$147,0),27)),"")</f>
        <v/>
      </c>
      <c r="AC35" s="60"/>
      <c r="AD35" s="60"/>
      <c r="AE35" s="55" t="str">
        <f>IFERROR(IF(INDEX([1]연명부!$B$3:$AG$147,MATCH($C35,[1]연명부!$C$3:$C$147,0),30)=0,"",INDEX([1]연명부!$B$3:$AG$147,MATCH($C35,[1]연명부!$C$3:$C$147,0),30)),"")</f>
        <v/>
      </c>
      <c r="AF35" s="55" t="str">
        <f>IFERROR(IF(INDEX([1]연명부!$B$3:$AG$147,MATCH($C35,[1]연명부!$C$3:$C$147,0),31)=0,"",INDEX([1]연명부!$B$3:$AG$147,MATCH($C35,[1]연명부!$C$3:$C$147,0),31)),"")</f>
        <v>0</v>
      </c>
      <c r="AG35" s="55" t="str">
        <f>IFERROR(IF(INDEX([1]연명부!$B$3:$AG$147,MATCH($C35,[1]연명부!$C$3:$C$147,0),32)=0,"",INDEX([1]연명부!$B$3:$AG$147,MATCH($C35,[1]연명부!$C$3:$C$147,0),32)),"")</f>
        <v>0</v>
      </c>
      <c r="AH35" s="57"/>
      <c r="AI35" s="57"/>
      <c r="AJ35" s="57"/>
      <c r="AK35" s="57"/>
      <c r="AL35" s="57"/>
      <c r="AM35" s="57"/>
      <c r="AN35" s="57"/>
      <c r="AO35" s="57"/>
    </row>
    <row r="36" spans="1:41" s="71" customFormat="1" ht="30" customHeight="1">
      <c r="A36" s="73"/>
      <c r="B36" s="50" t="str">
        <f>IFERROR(INDEX([1]연명부!$B$3:$AG$147,MATCH($C36,[1]연명부!$C$3:$C$147,0),1),"")</f>
        <v>11</v>
      </c>
      <c r="C36" s="51" t="s">
        <v>27</v>
      </c>
      <c r="D36" s="59"/>
      <c r="E36" s="57"/>
      <c r="F36" s="57"/>
      <c r="G36" s="52" t="s">
        <v>156</v>
      </c>
      <c r="H36" s="53" t="str">
        <f>IFERROR(INDEX([1]연명부!$B$3:$AG$147,MATCH($C36,[1]연명부!$C$3:$C$147,0),7),"")</f>
        <v>여</v>
      </c>
      <c r="I36" s="54">
        <f>IFERROR(INDEX([1]연명부!$B$3:$AG$147,MATCH($C36,[1]연명부!$C$3:$C$147,0),8),"")</f>
        <v>40448</v>
      </c>
      <c r="J36" s="55" t="str">
        <f>IFERROR(INDEX([1]연명부!$B$3:$AG$147,MATCH($C36,[1]연명부!$C$3:$C$147,0),9),"")</f>
        <v>미등록</v>
      </c>
      <c r="K36" s="55" t="str">
        <f>INDEX([1]연명부!$B$3:$AG$147,MATCH($C36,[1]연명부!$C$3:$C$147,0),6)</f>
        <v>한지우</v>
      </c>
      <c r="L36" s="55" t="str">
        <f>INDEX([1]연명부!$B$3:$AG$147,MATCH($C36,[1]연명부!$C$3:$C$147,0),6)</f>
        <v>한지우</v>
      </c>
      <c r="M36" s="55" t="str">
        <f>INDEX([1]연명부!$B$3:$AG$147,MATCH($C36,[1]연명부!$C$3:$C$147,0),6)</f>
        <v>한지우</v>
      </c>
      <c r="N36" s="55" t="str">
        <f>INDEX([1]연명부!$B$3:$AG$147,MATCH($C36,[1]연명부!$C$3:$C$147,0),6)</f>
        <v>한지우</v>
      </c>
      <c r="O36" s="55" t="str">
        <f>IFERROR(INDEX([1]연명부!$B$3:$AG$147,MATCH($C36,[1]연명부!$C$3:$C$147,0),14),"")</f>
        <v>윤정미</v>
      </c>
      <c r="P36" s="55" t="str">
        <f>INDEX([1]연명부!$B$3:$AG$147,MATCH($C36,[1]연명부!$C$3:$C$147,0),6)</f>
        <v>한지우</v>
      </c>
      <c r="Q36" s="55" t="str">
        <f>INDEX([1]연명부!$B$3:$AG$147,MATCH($C36,[1]연명부!$C$3:$C$147,0),6)</f>
        <v>한지우</v>
      </c>
      <c r="R36" s="55" t="str">
        <f>INDEX([1]연명부!$B$3:$AG$147,MATCH($C36,[1]연명부!$C$3:$C$147,0),6)</f>
        <v>한지우</v>
      </c>
      <c r="S36" s="74" t="str">
        <f>INDEX([1]연명부!$B$3:$AG$147,MATCH($C36,[1]연명부!$C$3:$C$147,0),6)</f>
        <v>한지우</v>
      </c>
      <c r="T36" s="55" t="str">
        <f>INDEX([1]연명부!$B$3:$AG$147,MATCH($C36,[1]연명부!$C$3:$C$147,0),6)</f>
        <v>한지우</v>
      </c>
      <c r="U36" s="55" t="str">
        <f>INDEX([1]연명부!$B$3:$AG$147,MATCH($C36,[1]연명부!$C$3:$C$147,0),6)</f>
        <v>한지우</v>
      </c>
      <c r="V36" s="55" t="str">
        <f>INDEX([1]연명부!$B$3:$AG$147,MATCH($C36,[1]연명부!$C$3:$C$147,0),6)</f>
        <v>한지우</v>
      </c>
      <c r="W36" s="55" t="str">
        <f>INDEX([1]연명부!$B$3:$AG$147,MATCH($C36,[1]연명부!$C$3:$C$147,0),6)</f>
        <v>한지우</v>
      </c>
      <c r="X36" s="55" t="str">
        <f>INDEX([1]연명부!$B$3:$AG$147,MATCH($C36,[1]연명부!$C$3:$C$147,0),6)</f>
        <v>한지우</v>
      </c>
      <c r="Y36" s="55" t="str">
        <f>INDEX([1]연명부!$B$3:$AG$147,MATCH($C36,[1]연명부!$C$3:$C$147,0),6)</f>
        <v>한지우</v>
      </c>
      <c r="Z36" s="55" t="str">
        <f>IFERROR(IF(INDEX([1]연명부!$B$3:$AG$147,MATCH($C36,[1]연명부!$C$3:$C$147,0),25)=0,"",INDEX([1]연명부!$B$3:$AG$147,MATCH($C36,[1]연명부!$C$3:$C$147,0),25)),"")</f>
        <v/>
      </c>
      <c r="AA36" s="55" t="str">
        <f>IFERROR(IF(INDEX([1]연명부!$B$3:$AG$147,MATCH($C36,[1]연명부!$C$3:$C$147,0),26)=0,"",INDEX([1]연명부!$B$3:$AG$147,MATCH($C36,[1]연명부!$C$3:$C$147,0),26)),"")</f>
        <v/>
      </c>
      <c r="AB36" s="55" t="str">
        <f>IFERROR(IF(INDEX([1]연명부!$B$3:$AG$147,MATCH($C36,[1]연명부!$C$3:$C$147,0),27)=0,"",INDEX([1]연명부!$B$3:$AG$147,MATCH($C36,[1]연명부!$C$3:$C$147,0),27)),"")</f>
        <v/>
      </c>
      <c r="AC36" s="60"/>
      <c r="AD36" s="60"/>
      <c r="AE36" s="55" t="str">
        <f>IFERROR(IF(INDEX([1]연명부!$B$3:$AG$147,MATCH($C36,[1]연명부!$C$3:$C$147,0),30)=0,"",INDEX([1]연명부!$B$3:$AG$147,MATCH($C36,[1]연명부!$C$3:$C$147,0),30)),"")</f>
        <v>0</v>
      </c>
      <c r="AF36" s="55" t="str">
        <f>IFERROR(IF(INDEX([1]연명부!$B$3:$AG$147,MATCH($C36,[1]연명부!$C$3:$C$147,0),31)=0,"",INDEX([1]연명부!$B$3:$AG$147,MATCH($C36,[1]연명부!$C$3:$C$147,0),31)),"")</f>
        <v>0</v>
      </c>
      <c r="AG36" s="55" t="str">
        <f>IFERROR(IF(INDEX([1]연명부!$B$3:$AG$147,MATCH($C36,[1]연명부!$C$3:$C$147,0),32)=0,"",INDEX([1]연명부!$B$3:$AG$147,MATCH($C36,[1]연명부!$C$3:$C$147,0),32)),"")</f>
        <v>0</v>
      </c>
      <c r="AH36" s="57"/>
      <c r="AI36" s="57"/>
      <c r="AJ36" s="57"/>
      <c r="AK36" s="57"/>
      <c r="AL36" s="57"/>
      <c r="AM36" s="57"/>
      <c r="AN36" s="57"/>
      <c r="AO36" s="57"/>
    </row>
    <row r="37" spans="1:41" s="71" customFormat="1" ht="30" customHeight="1">
      <c r="A37" s="73"/>
      <c r="B37" s="50" t="str">
        <f>IFERROR(INDEX([1]연명부!$B$3:$AG$147,MATCH($C37,[1]연명부!$C$3:$C$147,0),1),"")</f>
        <v>11</v>
      </c>
      <c r="C37" s="51" t="s">
        <v>28</v>
      </c>
      <c r="D37" s="59"/>
      <c r="E37" s="57"/>
      <c r="F37" s="57"/>
      <c r="G37" s="52" t="s">
        <v>157</v>
      </c>
      <c r="H37" s="53" t="str">
        <f>IFERROR(INDEX([1]연명부!$B$3:$AG$147,MATCH($C37,[1]연명부!$C$3:$C$147,0),7),"")</f>
        <v>남</v>
      </c>
      <c r="I37" s="54">
        <f>IFERROR(INDEX([1]연명부!$B$3:$AG$147,MATCH($C37,[1]연명부!$C$3:$C$147,0),8),"")</f>
        <v>37468</v>
      </c>
      <c r="J37" s="55" t="str">
        <f>IFERROR(INDEX([1]연명부!$B$3:$AG$147,MATCH($C37,[1]연명부!$C$3:$C$147,0),9),"")</f>
        <v>자페성</v>
      </c>
      <c r="K37" s="55" t="str">
        <f>INDEX([1]연명부!$B$3:$AG$147,MATCH($C37,[1]연명부!$C$3:$C$147,0),6)</f>
        <v>김창엽</v>
      </c>
      <c r="L37" s="55" t="str">
        <f>INDEX([1]연명부!$B$3:$AG$147,MATCH($C37,[1]연명부!$C$3:$C$147,0),6)</f>
        <v>김창엽</v>
      </c>
      <c r="M37" s="55" t="str">
        <f>INDEX([1]연명부!$B$3:$AG$147,MATCH($C37,[1]연명부!$C$3:$C$147,0),6)</f>
        <v>김창엽</v>
      </c>
      <c r="N37" s="55" t="str">
        <f>INDEX([1]연명부!$B$3:$AG$147,MATCH($C37,[1]연명부!$C$3:$C$147,0),6)</f>
        <v>김창엽</v>
      </c>
      <c r="O37" s="55" t="str">
        <f>IFERROR(INDEX([1]연명부!$B$3:$AG$147,MATCH($C37,[1]연명부!$C$3:$C$147,0),14),"")</f>
        <v>이진숙</v>
      </c>
      <c r="P37" s="55" t="str">
        <f>INDEX([1]연명부!$B$3:$AG$147,MATCH($C37,[1]연명부!$C$3:$C$147,0),6)</f>
        <v>김창엽</v>
      </c>
      <c r="Q37" s="55" t="str">
        <f>INDEX([1]연명부!$B$3:$AG$147,MATCH($C37,[1]연명부!$C$3:$C$147,0),6)</f>
        <v>김창엽</v>
      </c>
      <c r="R37" s="55" t="str">
        <f>INDEX([1]연명부!$B$3:$AG$147,MATCH($C37,[1]연명부!$C$3:$C$147,0),6)</f>
        <v>김창엽</v>
      </c>
      <c r="S37" s="74" t="str">
        <f>INDEX([1]연명부!$B$3:$AG$147,MATCH($C37,[1]연명부!$C$3:$C$147,0),6)</f>
        <v>김창엽</v>
      </c>
      <c r="T37" s="55" t="str">
        <f>INDEX([1]연명부!$B$3:$AG$147,MATCH($C37,[1]연명부!$C$3:$C$147,0),6)</f>
        <v>김창엽</v>
      </c>
      <c r="U37" s="55" t="str">
        <f>INDEX([1]연명부!$B$3:$AG$147,MATCH($C37,[1]연명부!$C$3:$C$147,0),6)</f>
        <v>김창엽</v>
      </c>
      <c r="V37" s="55" t="str">
        <f>INDEX([1]연명부!$B$3:$AG$147,MATCH($C37,[1]연명부!$C$3:$C$147,0),6)</f>
        <v>김창엽</v>
      </c>
      <c r="W37" s="55" t="str">
        <f>INDEX([1]연명부!$B$3:$AG$147,MATCH($C37,[1]연명부!$C$3:$C$147,0),6)</f>
        <v>김창엽</v>
      </c>
      <c r="X37" s="55" t="str">
        <f>INDEX([1]연명부!$B$3:$AG$147,MATCH($C37,[1]연명부!$C$3:$C$147,0),6)</f>
        <v>김창엽</v>
      </c>
      <c r="Y37" s="55" t="str">
        <f>INDEX([1]연명부!$B$3:$AG$147,MATCH($C37,[1]연명부!$C$3:$C$147,0),6)</f>
        <v>김창엽</v>
      </c>
      <c r="Z37" s="55" t="str">
        <f>IFERROR(IF(INDEX([1]연명부!$B$3:$AG$147,MATCH($C37,[1]연명부!$C$3:$C$147,0),25)=0,"",INDEX([1]연명부!$B$3:$AG$147,MATCH($C37,[1]연명부!$C$3:$C$147,0),25)),"")</f>
        <v>0</v>
      </c>
      <c r="AA37" s="55" t="str">
        <f>IFERROR(IF(INDEX([1]연명부!$B$3:$AG$147,MATCH($C37,[1]연명부!$C$3:$C$147,0),26)=0,"",INDEX([1]연명부!$B$3:$AG$147,MATCH($C37,[1]연명부!$C$3:$C$147,0),26)),"")</f>
        <v/>
      </c>
      <c r="AB37" s="55" t="str">
        <f>IFERROR(IF(INDEX([1]연명부!$B$3:$AG$147,MATCH($C37,[1]연명부!$C$3:$C$147,0),27)=0,"",INDEX([1]연명부!$B$3:$AG$147,MATCH($C37,[1]연명부!$C$3:$C$147,0),27)),"")</f>
        <v/>
      </c>
      <c r="AC37" s="60"/>
      <c r="AD37" s="60"/>
      <c r="AE37" s="55" t="str">
        <f>IFERROR(IF(INDEX([1]연명부!$B$3:$AG$147,MATCH($C37,[1]연명부!$C$3:$C$147,0),30)=0,"",INDEX([1]연명부!$B$3:$AG$147,MATCH($C37,[1]연명부!$C$3:$C$147,0),30)),"")</f>
        <v/>
      </c>
      <c r="AF37" s="55" t="str">
        <f>IFERROR(IF(INDEX([1]연명부!$B$3:$AG$147,MATCH($C37,[1]연명부!$C$3:$C$147,0),31)=0,"",INDEX([1]연명부!$B$3:$AG$147,MATCH($C37,[1]연명부!$C$3:$C$147,0),31)),"")</f>
        <v/>
      </c>
      <c r="AG37" s="55" t="str">
        <f>IFERROR(IF(INDEX([1]연명부!$B$3:$AG$147,MATCH($C37,[1]연명부!$C$3:$C$147,0),32)=0,"",INDEX([1]연명부!$B$3:$AG$147,MATCH($C37,[1]연명부!$C$3:$C$147,0),32)),"")</f>
        <v/>
      </c>
      <c r="AH37" s="57"/>
      <c r="AI37" s="57"/>
      <c r="AJ37" s="57"/>
      <c r="AK37" s="57"/>
      <c r="AL37" s="57"/>
      <c r="AM37" s="57"/>
      <c r="AN37" s="57"/>
      <c r="AO37" s="57"/>
    </row>
    <row r="38" spans="1:41" s="71" customFormat="1" ht="30" customHeight="1">
      <c r="A38" s="73"/>
      <c r="B38" s="50" t="str">
        <f>IFERROR(INDEX([1]연명부!$B$3:$AG$147,MATCH($C38,[1]연명부!$C$3:$C$147,0),1),"")</f>
        <v>11</v>
      </c>
      <c r="C38" s="51" t="s">
        <v>29</v>
      </c>
      <c r="D38" s="59"/>
      <c r="E38" s="57"/>
      <c r="F38" s="57"/>
      <c r="G38" s="52" t="s">
        <v>158</v>
      </c>
      <c r="H38" s="53" t="str">
        <f>IFERROR(INDEX([1]연명부!$B$3:$AG$147,MATCH($C38,[1]연명부!$C$3:$C$147,0),7),"")</f>
        <v>남</v>
      </c>
      <c r="I38" s="54">
        <f>IFERROR(INDEX([1]연명부!$B$3:$AG$147,MATCH($C38,[1]연명부!$C$3:$C$147,0),8),"")</f>
        <v>38851</v>
      </c>
      <c r="J38" s="55" t="str">
        <f>IFERROR(INDEX([1]연명부!$B$3:$AG$147,MATCH($C38,[1]연명부!$C$3:$C$147,0),9),"")</f>
        <v>미등록</v>
      </c>
      <c r="K38" s="55" t="str">
        <f>INDEX([1]연명부!$B$3:$AG$147,MATCH($C38,[1]연명부!$C$3:$C$147,0),6)</f>
        <v>안재성</v>
      </c>
      <c r="L38" s="55" t="str">
        <f>INDEX([1]연명부!$B$3:$AG$147,MATCH($C38,[1]연명부!$C$3:$C$147,0),6)</f>
        <v>안재성</v>
      </c>
      <c r="M38" s="55" t="str">
        <f>INDEX([1]연명부!$B$3:$AG$147,MATCH($C38,[1]연명부!$C$3:$C$147,0),6)</f>
        <v>안재성</v>
      </c>
      <c r="N38" s="55" t="str">
        <f>INDEX([1]연명부!$B$3:$AG$147,MATCH($C38,[1]연명부!$C$3:$C$147,0),6)</f>
        <v>안재성</v>
      </c>
      <c r="O38" s="55" t="str">
        <f>IFERROR(INDEX([1]연명부!$B$3:$AG$147,MATCH($C38,[1]연명부!$C$3:$C$147,0),14),"")</f>
        <v>박수향</v>
      </c>
      <c r="P38" s="55" t="str">
        <f>INDEX([1]연명부!$B$3:$AG$147,MATCH($C38,[1]연명부!$C$3:$C$147,0),6)</f>
        <v>안재성</v>
      </c>
      <c r="Q38" s="55" t="str">
        <f>INDEX([1]연명부!$B$3:$AG$147,MATCH($C38,[1]연명부!$C$3:$C$147,0),6)</f>
        <v>안재성</v>
      </c>
      <c r="R38" s="55" t="str">
        <f>INDEX([1]연명부!$B$3:$AG$147,MATCH($C38,[1]연명부!$C$3:$C$147,0),6)</f>
        <v>안재성</v>
      </c>
      <c r="S38" s="75" t="str">
        <f>INDEX([1]연명부!$B$3:$AG$147,MATCH($C38,[1]연명부!$C$3:$C$147,0),6)</f>
        <v>안재성</v>
      </c>
      <c r="T38" s="55" t="str">
        <f>INDEX([1]연명부!$B$3:$AG$147,MATCH($C38,[1]연명부!$C$3:$C$147,0),6)</f>
        <v>안재성</v>
      </c>
      <c r="U38" s="55" t="str">
        <f>INDEX([1]연명부!$B$3:$AG$147,MATCH($C38,[1]연명부!$C$3:$C$147,0),6)</f>
        <v>안재성</v>
      </c>
      <c r="V38" s="55" t="str">
        <f>INDEX([1]연명부!$B$3:$AG$147,MATCH($C38,[1]연명부!$C$3:$C$147,0),6)</f>
        <v>안재성</v>
      </c>
      <c r="W38" s="55" t="str">
        <f>INDEX([1]연명부!$B$3:$AG$147,MATCH($C38,[1]연명부!$C$3:$C$147,0),6)</f>
        <v>안재성</v>
      </c>
      <c r="X38" s="55" t="str">
        <f>INDEX([1]연명부!$B$3:$AG$147,MATCH($C38,[1]연명부!$C$3:$C$147,0),6)</f>
        <v>안재성</v>
      </c>
      <c r="Y38" s="55" t="str">
        <f>INDEX([1]연명부!$B$3:$AG$147,MATCH($C38,[1]연명부!$C$3:$C$147,0),6)</f>
        <v>안재성</v>
      </c>
      <c r="Z38" s="55" t="str">
        <f>IFERROR(IF(INDEX([1]연명부!$B$3:$AG$147,MATCH($C38,[1]연명부!$C$3:$C$147,0),25)=0,"",INDEX([1]연명부!$B$3:$AG$147,MATCH($C38,[1]연명부!$C$3:$C$147,0),25)),"")</f>
        <v>0</v>
      </c>
      <c r="AA38" s="55" t="str">
        <f>IFERROR(IF(INDEX([1]연명부!$B$3:$AG$147,MATCH($C38,[1]연명부!$C$3:$C$147,0),26)=0,"",INDEX([1]연명부!$B$3:$AG$147,MATCH($C38,[1]연명부!$C$3:$C$147,0),26)),"")</f>
        <v>0</v>
      </c>
      <c r="AB38" s="55" t="str">
        <f>IFERROR(IF(INDEX([1]연명부!$B$3:$AG$147,MATCH($C38,[1]연명부!$C$3:$C$147,0),27)=0,"",INDEX([1]연명부!$B$3:$AG$147,MATCH($C38,[1]연명부!$C$3:$C$147,0),27)),"")</f>
        <v/>
      </c>
      <c r="AC38" s="60"/>
      <c r="AD38" s="60"/>
      <c r="AE38" s="55" t="str">
        <f>IFERROR(IF(INDEX([1]연명부!$B$3:$AG$147,MATCH($C38,[1]연명부!$C$3:$C$147,0),30)=0,"",INDEX([1]연명부!$B$3:$AG$147,MATCH($C38,[1]연명부!$C$3:$C$147,0),30)),"")</f>
        <v/>
      </c>
      <c r="AF38" s="55" t="str">
        <f>IFERROR(IF(INDEX([1]연명부!$B$3:$AG$147,MATCH($C38,[1]연명부!$C$3:$C$147,0),31)=0,"",INDEX([1]연명부!$B$3:$AG$147,MATCH($C38,[1]연명부!$C$3:$C$147,0),31)),"")</f>
        <v/>
      </c>
      <c r="AG38" s="55" t="str">
        <f>IFERROR(IF(INDEX([1]연명부!$B$3:$AG$147,MATCH($C38,[1]연명부!$C$3:$C$147,0),32)=0,"",INDEX([1]연명부!$B$3:$AG$147,MATCH($C38,[1]연명부!$C$3:$C$147,0),32)),"")</f>
        <v/>
      </c>
      <c r="AH38" s="57"/>
      <c r="AI38" s="57"/>
      <c r="AJ38" s="57"/>
      <c r="AK38" s="57"/>
      <c r="AL38" s="57"/>
      <c r="AM38" s="57"/>
      <c r="AN38" s="57"/>
      <c r="AO38" s="57"/>
    </row>
    <row r="39" spans="1:41" s="71" customFormat="1" ht="30" customHeight="1">
      <c r="A39" s="73"/>
      <c r="B39" s="50" t="str">
        <f>IFERROR(INDEX([1]연명부!$B$3:$AG$147,MATCH($C39,[1]연명부!$C$3:$C$147,0),1),"")</f>
        <v>11</v>
      </c>
      <c r="C39" s="51" t="s">
        <v>30</v>
      </c>
      <c r="D39" s="59"/>
      <c r="E39" s="57"/>
      <c r="F39" s="57"/>
      <c r="G39" s="52" t="s">
        <v>159</v>
      </c>
      <c r="H39" s="53" t="str">
        <f>IFERROR(INDEX([1]연명부!$B$3:$AG$147,MATCH($C39,[1]연명부!$C$3:$C$147,0),7),"")</f>
        <v>남</v>
      </c>
      <c r="I39" s="54">
        <f>IFERROR(INDEX([1]연명부!$B$3:$AG$147,MATCH($C39,[1]연명부!$C$3:$C$147,0),8),"")</f>
        <v>38586</v>
      </c>
      <c r="J39" s="55" t="str">
        <f>IFERROR(INDEX([1]연명부!$B$3:$AG$147,MATCH($C39,[1]연명부!$C$3:$C$147,0),9),"")</f>
        <v>지적</v>
      </c>
      <c r="K39" s="55" t="str">
        <f>INDEX([1]연명부!$B$3:$AG$147,MATCH($C39,[1]연명부!$C$3:$C$147,0),6)</f>
        <v>홍진욱</v>
      </c>
      <c r="L39" s="55" t="str">
        <f>INDEX([1]연명부!$B$3:$AG$147,MATCH($C39,[1]연명부!$C$3:$C$147,0),6)</f>
        <v>홍진욱</v>
      </c>
      <c r="M39" s="55" t="str">
        <f>INDEX([1]연명부!$B$3:$AG$147,MATCH($C39,[1]연명부!$C$3:$C$147,0),6)</f>
        <v>홍진욱</v>
      </c>
      <c r="N39" s="55" t="str">
        <f>INDEX([1]연명부!$B$3:$AG$147,MATCH($C39,[1]연명부!$C$3:$C$147,0),6)</f>
        <v>홍진욱</v>
      </c>
      <c r="O39" s="55" t="str">
        <f>IFERROR(INDEX([1]연명부!$B$3:$AG$147,MATCH($C39,[1]연명부!$C$3:$C$147,0),14),"")</f>
        <v>유은경</v>
      </c>
      <c r="P39" s="55" t="str">
        <f>INDEX([1]연명부!$B$3:$AG$147,MATCH($C39,[1]연명부!$C$3:$C$147,0),6)</f>
        <v>홍진욱</v>
      </c>
      <c r="Q39" s="55" t="str">
        <f>INDEX([1]연명부!$B$3:$AG$147,MATCH($C39,[1]연명부!$C$3:$C$147,0),6)</f>
        <v>홍진욱</v>
      </c>
      <c r="R39" s="55" t="str">
        <f>INDEX([1]연명부!$B$3:$AG$147,MATCH($C39,[1]연명부!$C$3:$C$147,0),6)</f>
        <v>홍진욱</v>
      </c>
      <c r="S39" s="74" t="str">
        <f>INDEX([1]연명부!$B$3:$AG$147,MATCH($C39,[1]연명부!$C$3:$C$147,0),6)</f>
        <v>홍진욱</v>
      </c>
      <c r="T39" s="55" t="str">
        <f>INDEX([1]연명부!$B$3:$AG$147,MATCH($C39,[1]연명부!$C$3:$C$147,0),6)</f>
        <v>홍진욱</v>
      </c>
      <c r="U39" s="55" t="str">
        <f>INDEX([1]연명부!$B$3:$AG$147,MATCH($C39,[1]연명부!$C$3:$C$147,0),6)</f>
        <v>홍진욱</v>
      </c>
      <c r="V39" s="55" t="str">
        <f>INDEX([1]연명부!$B$3:$AG$147,MATCH($C39,[1]연명부!$C$3:$C$147,0),6)</f>
        <v>홍진욱</v>
      </c>
      <c r="W39" s="55" t="str">
        <f>INDEX([1]연명부!$B$3:$AG$147,MATCH($C39,[1]연명부!$C$3:$C$147,0),6)</f>
        <v>홍진욱</v>
      </c>
      <c r="X39" s="55" t="str">
        <f>INDEX([1]연명부!$B$3:$AG$147,MATCH($C39,[1]연명부!$C$3:$C$147,0),6)</f>
        <v>홍진욱</v>
      </c>
      <c r="Y39" s="55" t="str">
        <f>INDEX([1]연명부!$B$3:$AG$147,MATCH($C39,[1]연명부!$C$3:$C$147,0),6)</f>
        <v>홍진욱</v>
      </c>
      <c r="Z39" s="55" t="str">
        <f>IFERROR(IF(INDEX([1]연명부!$B$3:$AG$147,MATCH($C39,[1]연명부!$C$3:$C$147,0),25)=0,"",INDEX([1]연명부!$B$3:$AG$147,MATCH($C39,[1]연명부!$C$3:$C$147,0),25)),"")</f>
        <v/>
      </c>
      <c r="AA39" s="55" t="str">
        <f>IFERROR(IF(INDEX([1]연명부!$B$3:$AG$147,MATCH($C39,[1]연명부!$C$3:$C$147,0),26)=0,"",INDEX([1]연명부!$B$3:$AG$147,MATCH($C39,[1]연명부!$C$3:$C$147,0),26)),"")</f>
        <v/>
      </c>
      <c r="AB39" s="55" t="str">
        <f>IFERROR(IF(INDEX([1]연명부!$B$3:$AG$147,MATCH($C39,[1]연명부!$C$3:$C$147,0),27)=0,"",INDEX([1]연명부!$B$3:$AG$147,MATCH($C39,[1]연명부!$C$3:$C$147,0),27)),"")</f>
        <v>0</v>
      </c>
      <c r="AC39" s="60"/>
      <c r="AD39" s="60"/>
      <c r="AE39" s="55" t="str">
        <f>IFERROR(IF(INDEX([1]연명부!$B$3:$AG$147,MATCH($C39,[1]연명부!$C$3:$C$147,0),30)=0,"",INDEX([1]연명부!$B$3:$AG$147,MATCH($C39,[1]연명부!$C$3:$C$147,0),30)),"")</f>
        <v/>
      </c>
      <c r="AF39" s="55" t="str">
        <f>IFERROR(IF(INDEX([1]연명부!$B$3:$AG$147,MATCH($C39,[1]연명부!$C$3:$C$147,0),31)=0,"",INDEX([1]연명부!$B$3:$AG$147,MATCH($C39,[1]연명부!$C$3:$C$147,0),31)),"")</f>
        <v/>
      </c>
      <c r="AG39" s="55" t="str">
        <f>IFERROR(IF(INDEX([1]연명부!$B$3:$AG$147,MATCH($C39,[1]연명부!$C$3:$C$147,0),32)=0,"",INDEX([1]연명부!$B$3:$AG$147,MATCH($C39,[1]연명부!$C$3:$C$147,0),32)),"")</f>
        <v/>
      </c>
      <c r="AH39" s="57"/>
      <c r="AI39" s="57"/>
      <c r="AJ39" s="57"/>
      <c r="AK39" s="57"/>
      <c r="AL39" s="57"/>
      <c r="AM39" s="57"/>
      <c r="AN39" s="57"/>
      <c r="AO39" s="57"/>
    </row>
    <row r="40" spans="1:41" s="71" customFormat="1" ht="30" customHeight="1">
      <c r="A40" s="73"/>
      <c r="B40" s="50" t="str">
        <f>IFERROR(INDEX([1]연명부!$B$3:$AG$147,MATCH($C40,[1]연명부!$C$3:$C$147,0),1),"")</f>
        <v>11</v>
      </c>
      <c r="C40" s="51" t="s">
        <v>31</v>
      </c>
      <c r="D40" s="59"/>
      <c r="E40" s="57"/>
      <c r="F40" s="57"/>
      <c r="G40" s="52" t="s">
        <v>160</v>
      </c>
      <c r="H40" s="53" t="str">
        <f>IFERROR(INDEX([1]연명부!$B$3:$AG$147,MATCH($C40,[1]연명부!$C$3:$C$147,0),7),"")</f>
        <v>남</v>
      </c>
      <c r="I40" s="54">
        <f>IFERROR(INDEX([1]연명부!$B$3:$AG$147,MATCH($C40,[1]연명부!$C$3:$C$147,0),8),"")</f>
        <v>39073</v>
      </c>
      <c r="J40" s="55" t="str">
        <f>IFERROR(INDEX([1]연명부!$B$3:$AG$147,MATCH($C40,[1]연명부!$C$3:$C$147,0),9),"")</f>
        <v>뇌병변</v>
      </c>
      <c r="K40" s="55" t="str">
        <f>INDEX([1]연명부!$B$3:$AG$147,MATCH($C40,[1]연명부!$C$3:$C$147,0),6)</f>
        <v>홍진성</v>
      </c>
      <c r="L40" s="55" t="str">
        <f>INDEX([1]연명부!$B$3:$AG$147,MATCH($C40,[1]연명부!$C$3:$C$147,0),6)</f>
        <v>홍진성</v>
      </c>
      <c r="M40" s="55" t="str">
        <f>INDEX([1]연명부!$B$3:$AG$147,MATCH($C40,[1]연명부!$C$3:$C$147,0),6)</f>
        <v>홍진성</v>
      </c>
      <c r="N40" s="55" t="str">
        <f>INDEX([1]연명부!$B$3:$AG$147,MATCH($C40,[1]연명부!$C$3:$C$147,0),6)</f>
        <v>홍진성</v>
      </c>
      <c r="O40" s="55" t="str">
        <f>IFERROR(INDEX([1]연명부!$B$3:$AG$147,MATCH($C40,[1]연명부!$C$3:$C$147,0),14),"")</f>
        <v>함경자</v>
      </c>
      <c r="P40" s="55" t="str">
        <f>INDEX([1]연명부!$B$3:$AG$147,MATCH($C40,[1]연명부!$C$3:$C$147,0),6)</f>
        <v>홍진성</v>
      </c>
      <c r="Q40" s="55" t="str">
        <f>INDEX([1]연명부!$B$3:$AG$147,MATCH($C40,[1]연명부!$C$3:$C$147,0),6)</f>
        <v>홍진성</v>
      </c>
      <c r="R40" s="55" t="str">
        <f>INDEX([1]연명부!$B$3:$AG$147,MATCH($C40,[1]연명부!$C$3:$C$147,0),6)</f>
        <v>홍진성</v>
      </c>
      <c r="S40" s="75" t="str">
        <f>INDEX([1]연명부!$B$3:$AG$147,MATCH($C40,[1]연명부!$C$3:$C$147,0),6)</f>
        <v>홍진성</v>
      </c>
      <c r="T40" s="55" t="str">
        <f>INDEX([1]연명부!$B$3:$AG$147,MATCH($C40,[1]연명부!$C$3:$C$147,0),6)</f>
        <v>홍진성</v>
      </c>
      <c r="U40" s="55" t="str">
        <f>INDEX([1]연명부!$B$3:$AG$147,MATCH($C40,[1]연명부!$C$3:$C$147,0),6)</f>
        <v>홍진성</v>
      </c>
      <c r="V40" s="55" t="str">
        <f>INDEX([1]연명부!$B$3:$AG$147,MATCH($C40,[1]연명부!$C$3:$C$147,0),6)</f>
        <v>홍진성</v>
      </c>
      <c r="W40" s="55" t="str">
        <f>INDEX([1]연명부!$B$3:$AG$147,MATCH($C40,[1]연명부!$C$3:$C$147,0),6)</f>
        <v>홍진성</v>
      </c>
      <c r="X40" s="55" t="str">
        <f>INDEX([1]연명부!$B$3:$AG$147,MATCH($C40,[1]연명부!$C$3:$C$147,0),6)</f>
        <v>홍진성</v>
      </c>
      <c r="Y40" s="55" t="str">
        <f>INDEX([1]연명부!$B$3:$AG$147,MATCH($C40,[1]연명부!$C$3:$C$147,0),6)</f>
        <v>홍진성</v>
      </c>
      <c r="Z40" s="55" t="str">
        <f>IFERROR(IF(INDEX([1]연명부!$B$3:$AG$147,MATCH($C40,[1]연명부!$C$3:$C$147,0),25)=0,"",INDEX([1]연명부!$B$3:$AG$147,MATCH($C40,[1]연명부!$C$3:$C$147,0),25)),"")</f>
        <v>0</v>
      </c>
      <c r="AA40" s="55" t="str">
        <f>IFERROR(IF(INDEX([1]연명부!$B$3:$AG$147,MATCH($C40,[1]연명부!$C$3:$C$147,0),26)=0,"",INDEX([1]연명부!$B$3:$AG$147,MATCH($C40,[1]연명부!$C$3:$C$147,0),26)),"")</f>
        <v>0</v>
      </c>
      <c r="AB40" s="55" t="str">
        <f>IFERROR(IF(INDEX([1]연명부!$B$3:$AG$147,MATCH($C40,[1]연명부!$C$3:$C$147,0),27)=0,"",INDEX([1]연명부!$B$3:$AG$147,MATCH($C40,[1]연명부!$C$3:$C$147,0),27)),"")</f>
        <v/>
      </c>
      <c r="AC40" s="60"/>
      <c r="AD40" s="60"/>
      <c r="AE40" s="55" t="str">
        <f>IFERROR(IF(INDEX([1]연명부!$B$3:$AG$147,MATCH($C40,[1]연명부!$C$3:$C$147,0),30)=0,"",INDEX([1]연명부!$B$3:$AG$147,MATCH($C40,[1]연명부!$C$3:$C$147,0),30)),"")</f>
        <v/>
      </c>
      <c r="AF40" s="55" t="str">
        <f>IFERROR(IF(INDEX([1]연명부!$B$3:$AG$147,MATCH($C40,[1]연명부!$C$3:$C$147,0),31)=0,"",INDEX([1]연명부!$B$3:$AG$147,MATCH($C40,[1]연명부!$C$3:$C$147,0),31)),"")</f>
        <v/>
      </c>
      <c r="AG40" s="55" t="str">
        <f>IFERROR(IF(INDEX([1]연명부!$B$3:$AG$147,MATCH($C40,[1]연명부!$C$3:$C$147,0),32)=0,"",INDEX([1]연명부!$B$3:$AG$147,MATCH($C40,[1]연명부!$C$3:$C$147,0),32)),"")</f>
        <v/>
      </c>
      <c r="AH40" s="57"/>
      <c r="AI40" s="57"/>
      <c r="AJ40" s="57"/>
      <c r="AK40" s="57"/>
      <c r="AL40" s="57"/>
      <c r="AM40" s="57"/>
      <c r="AN40" s="57"/>
      <c r="AO40" s="57"/>
    </row>
    <row r="41" spans="1:41" s="71" customFormat="1" ht="30" customHeight="1">
      <c r="A41" s="73"/>
      <c r="B41" s="50">
        <f>IFERROR(INDEX([1]연명부!$B$3:$AG$147,MATCH($C41,[1]연명부!$C$3:$C$147,0),1),"")</f>
        <v>11</v>
      </c>
      <c r="C41" s="51" t="s">
        <v>32</v>
      </c>
      <c r="D41" s="59"/>
      <c r="E41" s="57"/>
      <c r="F41" s="57"/>
      <c r="G41" s="52" t="s">
        <v>161</v>
      </c>
      <c r="H41" s="53" t="str">
        <f>IFERROR(INDEX([1]연명부!$B$3:$AG$147,MATCH($C41,[1]연명부!$C$3:$C$147,0),7),"")</f>
        <v>남</v>
      </c>
      <c r="I41" s="54">
        <f>IFERROR(INDEX([1]연명부!$B$3:$AG$147,MATCH($C41,[1]연명부!$C$3:$C$147,0),8),"")</f>
        <v>37550</v>
      </c>
      <c r="J41" s="55" t="str">
        <f>IFERROR(INDEX([1]연명부!$B$3:$AG$147,MATCH($C41,[1]연명부!$C$3:$C$147,0),9),"")</f>
        <v>지적</v>
      </c>
      <c r="K41" s="55" t="str">
        <f>INDEX([1]연명부!$B$3:$AG$147,MATCH($C41,[1]연명부!$C$3:$C$147,0),6)</f>
        <v>홍리권</v>
      </c>
      <c r="L41" s="55" t="str">
        <f>INDEX([1]연명부!$B$3:$AG$147,MATCH($C41,[1]연명부!$C$3:$C$147,0),6)</f>
        <v>홍리권</v>
      </c>
      <c r="M41" s="55" t="str">
        <f>INDEX([1]연명부!$B$3:$AG$147,MATCH($C41,[1]연명부!$C$3:$C$147,0),6)</f>
        <v>홍리권</v>
      </c>
      <c r="N41" s="55" t="str">
        <f>INDEX([1]연명부!$B$3:$AG$147,MATCH($C41,[1]연명부!$C$3:$C$147,0),6)</f>
        <v>홍리권</v>
      </c>
      <c r="O41" s="55" t="str">
        <f>IFERROR(INDEX([1]연명부!$B$3:$AG$147,MATCH($C41,[1]연명부!$C$3:$C$147,0),14),"")</f>
        <v>김진수</v>
      </c>
      <c r="P41" s="55" t="str">
        <f>INDEX([1]연명부!$B$3:$AG$147,MATCH($C41,[1]연명부!$C$3:$C$147,0),6)</f>
        <v>홍리권</v>
      </c>
      <c r="Q41" s="55" t="str">
        <f>INDEX([1]연명부!$B$3:$AG$147,MATCH($C41,[1]연명부!$C$3:$C$147,0),6)</f>
        <v>홍리권</v>
      </c>
      <c r="R41" s="55" t="str">
        <f>INDEX([1]연명부!$B$3:$AG$147,MATCH($C41,[1]연명부!$C$3:$C$147,0),6)</f>
        <v>홍리권</v>
      </c>
      <c r="S41" s="74" t="str">
        <f>INDEX([1]연명부!$B$3:$AG$147,MATCH($C41,[1]연명부!$C$3:$C$147,0),6)</f>
        <v>홍리권</v>
      </c>
      <c r="T41" s="55" t="str">
        <f>INDEX([1]연명부!$B$3:$AG$147,MATCH($C41,[1]연명부!$C$3:$C$147,0),6)</f>
        <v>홍리권</v>
      </c>
      <c r="U41" s="55" t="str">
        <f>INDEX([1]연명부!$B$3:$AG$147,MATCH($C41,[1]연명부!$C$3:$C$147,0),6)</f>
        <v>홍리권</v>
      </c>
      <c r="V41" s="55" t="str">
        <f>INDEX([1]연명부!$B$3:$AG$147,MATCH($C41,[1]연명부!$C$3:$C$147,0),6)</f>
        <v>홍리권</v>
      </c>
      <c r="W41" s="55" t="str">
        <f>INDEX([1]연명부!$B$3:$AG$147,MATCH($C41,[1]연명부!$C$3:$C$147,0),6)</f>
        <v>홍리권</v>
      </c>
      <c r="X41" s="55" t="str">
        <f>INDEX([1]연명부!$B$3:$AG$147,MATCH($C41,[1]연명부!$C$3:$C$147,0),6)</f>
        <v>홍리권</v>
      </c>
      <c r="Y41" s="55" t="str">
        <f>INDEX([1]연명부!$B$3:$AG$147,MATCH($C41,[1]연명부!$C$3:$C$147,0),6)</f>
        <v>홍리권</v>
      </c>
      <c r="Z41" s="55" t="str">
        <f>IFERROR(IF(INDEX([1]연명부!$B$3:$AG$147,MATCH($C41,[1]연명부!$C$3:$C$147,0),25)=0,"",INDEX([1]연명부!$B$3:$AG$147,MATCH($C41,[1]연명부!$C$3:$C$147,0),25)),"")</f>
        <v>0</v>
      </c>
      <c r="AA41" s="55" t="str">
        <f>IFERROR(IF(INDEX([1]연명부!$B$3:$AG$147,MATCH($C41,[1]연명부!$C$3:$C$147,0),26)=0,"",INDEX([1]연명부!$B$3:$AG$147,MATCH($C41,[1]연명부!$C$3:$C$147,0),26)),"")</f>
        <v/>
      </c>
      <c r="AB41" s="55" t="str">
        <f>IFERROR(IF(INDEX([1]연명부!$B$3:$AG$147,MATCH($C41,[1]연명부!$C$3:$C$147,0),27)=0,"",INDEX([1]연명부!$B$3:$AG$147,MATCH($C41,[1]연명부!$C$3:$C$147,0),27)),"")</f>
        <v/>
      </c>
      <c r="AC41" s="60"/>
      <c r="AD41" s="60"/>
      <c r="AE41" s="55" t="str">
        <f>IFERROR(IF(INDEX([1]연명부!$B$3:$AG$147,MATCH($C41,[1]연명부!$C$3:$C$147,0),30)=0,"",INDEX([1]연명부!$B$3:$AG$147,MATCH($C41,[1]연명부!$C$3:$C$147,0),30)),"")</f>
        <v/>
      </c>
      <c r="AF41" s="55" t="str">
        <f>IFERROR(IF(INDEX([1]연명부!$B$3:$AG$147,MATCH($C41,[1]연명부!$C$3:$C$147,0),31)=0,"",INDEX([1]연명부!$B$3:$AG$147,MATCH($C41,[1]연명부!$C$3:$C$147,0),31)),"")</f>
        <v/>
      </c>
      <c r="AG41" s="55" t="str">
        <f>IFERROR(IF(INDEX([1]연명부!$B$3:$AG$147,MATCH($C41,[1]연명부!$C$3:$C$147,0),32)=0,"",INDEX([1]연명부!$B$3:$AG$147,MATCH($C41,[1]연명부!$C$3:$C$147,0),32)),"")</f>
        <v/>
      </c>
      <c r="AH41" s="57"/>
      <c r="AI41" s="57"/>
      <c r="AJ41" s="57"/>
      <c r="AK41" s="57"/>
      <c r="AL41" s="57"/>
      <c r="AM41" s="57"/>
      <c r="AN41" s="57"/>
      <c r="AO41" s="57"/>
    </row>
    <row r="42" spans="1:41" s="71" customFormat="1" ht="30" customHeight="1">
      <c r="A42" s="73"/>
      <c r="B42" s="50" t="str">
        <f>IFERROR(INDEX([1]연명부!$B$3:$AG$147,MATCH($C42,[1]연명부!$C$3:$C$147,0),1),"")</f>
        <v>11</v>
      </c>
      <c r="C42" s="51" t="s">
        <v>33</v>
      </c>
      <c r="D42" s="59"/>
      <c r="E42" s="57"/>
      <c r="F42" s="57"/>
      <c r="G42" s="52" t="s">
        <v>162</v>
      </c>
      <c r="H42" s="53" t="str">
        <f>IFERROR(INDEX([1]연명부!$B$3:$AG$147,MATCH($C42,[1]연명부!$C$3:$C$147,0),7),"")</f>
        <v>남</v>
      </c>
      <c r="I42" s="54">
        <f>IFERROR(INDEX([1]연명부!$B$3:$AG$147,MATCH($C42,[1]연명부!$C$3:$C$147,0),8),"")</f>
        <v>38800</v>
      </c>
      <c r="J42" s="55" t="str">
        <f>IFERROR(INDEX([1]연명부!$B$3:$AG$147,MATCH($C42,[1]연명부!$C$3:$C$147,0),9),"")</f>
        <v>미등록</v>
      </c>
      <c r="K42" s="55" t="str">
        <f>INDEX([1]연명부!$B$3:$AG$147,MATCH($C42,[1]연명부!$C$3:$C$147,0),6)</f>
        <v>문도원</v>
      </c>
      <c r="L42" s="55" t="str">
        <f>INDEX([1]연명부!$B$3:$AG$147,MATCH($C42,[1]연명부!$C$3:$C$147,0),6)</f>
        <v>문도원</v>
      </c>
      <c r="M42" s="55" t="str">
        <f>INDEX([1]연명부!$B$3:$AG$147,MATCH($C42,[1]연명부!$C$3:$C$147,0),6)</f>
        <v>문도원</v>
      </c>
      <c r="N42" s="55" t="str">
        <f>INDEX([1]연명부!$B$3:$AG$147,MATCH($C42,[1]연명부!$C$3:$C$147,0),6)</f>
        <v>문도원</v>
      </c>
      <c r="O42" s="55" t="str">
        <f>IFERROR(INDEX([1]연명부!$B$3:$AG$147,MATCH($C42,[1]연명부!$C$3:$C$147,0),14),"")</f>
        <v>정현미</v>
      </c>
      <c r="P42" s="55" t="str">
        <f>INDEX([1]연명부!$B$3:$AG$147,MATCH($C42,[1]연명부!$C$3:$C$147,0),6)</f>
        <v>문도원</v>
      </c>
      <c r="Q42" s="55" t="str">
        <f>INDEX([1]연명부!$B$3:$AG$147,MATCH($C42,[1]연명부!$C$3:$C$147,0),6)</f>
        <v>문도원</v>
      </c>
      <c r="R42" s="55" t="str">
        <f>INDEX([1]연명부!$B$3:$AG$147,MATCH($C42,[1]연명부!$C$3:$C$147,0),6)</f>
        <v>문도원</v>
      </c>
      <c r="S42" s="75" t="str">
        <f>INDEX([1]연명부!$B$3:$AG$147,MATCH($C42,[1]연명부!$C$3:$C$147,0),6)</f>
        <v>문도원</v>
      </c>
      <c r="T42" s="55" t="str">
        <f>INDEX([1]연명부!$B$3:$AG$147,MATCH($C42,[1]연명부!$C$3:$C$147,0),6)</f>
        <v>문도원</v>
      </c>
      <c r="U42" s="55" t="str">
        <f>INDEX([1]연명부!$B$3:$AG$147,MATCH($C42,[1]연명부!$C$3:$C$147,0),6)</f>
        <v>문도원</v>
      </c>
      <c r="V42" s="55" t="str">
        <f>INDEX([1]연명부!$B$3:$AG$147,MATCH($C42,[1]연명부!$C$3:$C$147,0),6)</f>
        <v>문도원</v>
      </c>
      <c r="W42" s="55" t="str">
        <f>INDEX([1]연명부!$B$3:$AG$147,MATCH($C42,[1]연명부!$C$3:$C$147,0),6)</f>
        <v>문도원</v>
      </c>
      <c r="X42" s="55" t="str">
        <f>INDEX([1]연명부!$B$3:$AG$147,MATCH($C42,[1]연명부!$C$3:$C$147,0),6)</f>
        <v>문도원</v>
      </c>
      <c r="Y42" s="55" t="str">
        <f>INDEX([1]연명부!$B$3:$AG$147,MATCH($C42,[1]연명부!$C$3:$C$147,0),6)</f>
        <v>문도원</v>
      </c>
      <c r="Z42" s="55" t="str">
        <f>IFERROR(IF(INDEX([1]연명부!$B$3:$AG$147,MATCH($C42,[1]연명부!$C$3:$C$147,0),25)=0,"",INDEX([1]연명부!$B$3:$AG$147,MATCH($C42,[1]연명부!$C$3:$C$147,0),25)),"")</f>
        <v/>
      </c>
      <c r="AA42" s="55" t="str">
        <f>IFERROR(IF(INDEX([1]연명부!$B$3:$AG$147,MATCH($C42,[1]연명부!$C$3:$C$147,0),26)=0,"",INDEX([1]연명부!$B$3:$AG$147,MATCH($C42,[1]연명부!$C$3:$C$147,0),26)),"")</f>
        <v/>
      </c>
      <c r="AB42" s="55" t="str">
        <f>IFERROR(IF(INDEX([1]연명부!$B$3:$AG$147,MATCH($C42,[1]연명부!$C$3:$C$147,0),27)=0,"",INDEX([1]연명부!$B$3:$AG$147,MATCH($C42,[1]연명부!$C$3:$C$147,0),27)),"")</f>
        <v>0</v>
      </c>
      <c r="AC42" s="60"/>
      <c r="AD42" s="60"/>
      <c r="AE42" s="55" t="str">
        <f>IFERROR(IF(INDEX([1]연명부!$B$3:$AG$147,MATCH($C42,[1]연명부!$C$3:$C$147,0),30)=0,"",INDEX([1]연명부!$B$3:$AG$147,MATCH($C42,[1]연명부!$C$3:$C$147,0),30)),"")</f>
        <v/>
      </c>
      <c r="AF42" s="55" t="str">
        <f>IFERROR(IF(INDEX([1]연명부!$B$3:$AG$147,MATCH($C42,[1]연명부!$C$3:$C$147,0),31)=0,"",INDEX([1]연명부!$B$3:$AG$147,MATCH($C42,[1]연명부!$C$3:$C$147,0),31)),"")</f>
        <v/>
      </c>
      <c r="AG42" s="55" t="str">
        <f>IFERROR(IF(INDEX([1]연명부!$B$3:$AG$147,MATCH($C42,[1]연명부!$C$3:$C$147,0),32)=0,"",INDEX([1]연명부!$B$3:$AG$147,MATCH($C42,[1]연명부!$C$3:$C$147,0),32)),"")</f>
        <v/>
      </c>
      <c r="AH42" s="57"/>
      <c r="AI42" s="57"/>
      <c r="AJ42" s="57"/>
      <c r="AK42" s="57"/>
      <c r="AL42" s="57"/>
      <c r="AM42" s="57"/>
      <c r="AN42" s="57"/>
      <c r="AO42" s="57"/>
    </row>
    <row r="43" spans="1:41" s="71" customFormat="1" ht="30" customHeight="1">
      <c r="A43" s="73"/>
      <c r="B43" s="50" t="str">
        <f>IFERROR(INDEX([1]연명부!$B$3:$AG$147,MATCH($C43,[1]연명부!$C$3:$C$147,0),1),"")</f>
        <v>11</v>
      </c>
      <c r="C43" s="51" t="s">
        <v>34</v>
      </c>
      <c r="D43" s="50"/>
      <c r="E43" s="51"/>
      <c r="F43" s="51"/>
      <c r="G43" s="52" t="s">
        <v>163</v>
      </c>
      <c r="H43" s="50" t="str">
        <f>IFERROR(INDEX([1]연명부!$B$3:$AG$147,MATCH($C43,[1]연명부!$C$3:$C$147,0),7),"")</f>
        <v>남</v>
      </c>
      <c r="I43" s="54">
        <f>IFERROR(INDEX([1]연명부!$B$3:$AG$147,MATCH($C43,[1]연명부!$C$3:$C$147,0),8),"")</f>
        <v>40432</v>
      </c>
      <c r="J43" s="55" t="str">
        <f>IFERROR(INDEX([1]연명부!$B$3:$AG$147,MATCH($C43,[1]연명부!$C$3:$C$147,0),9),"")</f>
        <v>미등록</v>
      </c>
      <c r="K43" s="55" t="str">
        <f>INDEX([1]연명부!$B$3:$AG$147,MATCH($C43,[1]연명부!$C$3:$C$147,0),6)</f>
        <v>박시우</v>
      </c>
      <c r="L43" s="55" t="str">
        <f>INDEX([1]연명부!$B$3:$AG$147,MATCH($C43,[1]연명부!$C$3:$C$147,0),6)</f>
        <v>박시우</v>
      </c>
      <c r="M43" s="55" t="str">
        <f>INDEX([1]연명부!$B$3:$AG$147,MATCH($C43,[1]연명부!$C$3:$C$147,0),6)</f>
        <v>박시우</v>
      </c>
      <c r="N43" s="55" t="str">
        <f>INDEX([1]연명부!$B$3:$AG$147,MATCH($C43,[1]연명부!$C$3:$C$147,0),6)</f>
        <v>박시우</v>
      </c>
      <c r="O43" s="55" t="str">
        <f>IFERROR(INDEX([1]연명부!$B$3:$AG$147,MATCH($C43,[1]연명부!$C$3:$C$147,0),14),"")</f>
        <v>박성환</v>
      </c>
      <c r="P43" s="55" t="str">
        <f>INDEX([1]연명부!$B$3:$AG$147,MATCH($C43,[1]연명부!$C$3:$C$147,0),6)</f>
        <v>박시우</v>
      </c>
      <c r="Q43" s="55" t="str">
        <f>INDEX([1]연명부!$B$3:$AG$147,MATCH($C43,[1]연명부!$C$3:$C$147,0),6)</f>
        <v>박시우</v>
      </c>
      <c r="R43" s="55" t="str">
        <f>INDEX([1]연명부!$B$3:$AG$147,MATCH($C43,[1]연명부!$C$3:$C$147,0),6)</f>
        <v>박시우</v>
      </c>
      <c r="S43" s="74" t="str">
        <f>INDEX([1]연명부!$B$3:$AG$147,MATCH($C43,[1]연명부!$C$3:$C$147,0),6)</f>
        <v>박시우</v>
      </c>
      <c r="T43" s="55" t="str">
        <f>INDEX([1]연명부!$B$3:$AG$147,MATCH($C43,[1]연명부!$C$3:$C$147,0),6)</f>
        <v>박시우</v>
      </c>
      <c r="U43" s="55" t="str">
        <f>INDEX([1]연명부!$B$3:$AG$147,MATCH($C43,[1]연명부!$C$3:$C$147,0),6)</f>
        <v>박시우</v>
      </c>
      <c r="V43" s="55" t="str">
        <f>INDEX([1]연명부!$B$3:$AG$147,MATCH($C43,[1]연명부!$C$3:$C$147,0),6)</f>
        <v>박시우</v>
      </c>
      <c r="W43" s="55" t="str">
        <f>INDEX([1]연명부!$B$3:$AG$147,MATCH($C43,[1]연명부!$C$3:$C$147,0),6)</f>
        <v>박시우</v>
      </c>
      <c r="X43" s="55" t="str">
        <f>INDEX([1]연명부!$B$3:$AG$147,MATCH($C43,[1]연명부!$C$3:$C$147,0),6)</f>
        <v>박시우</v>
      </c>
      <c r="Y43" s="55" t="str">
        <f>INDEX([1]연명부!$B$3:$AG$147,MATCH($C43,[1]연명부!$C$3:$C$147,0),6)</f>
        <v>박시우</v>
      </c>
      <c r="Z43" s="55" t="str">
        <f>IFERROR(IF(INDEX([1]연명부!$B$3:$AG$147,MATCH($C43,[1]연명부!$C$3:$C$147,0),25)=0,"",INDEX([1]연명부!$B$3:$AG$147,MATCH($C43,[1]연명부!$C$3:$C$147,0),25)),"")</f>
        <v/>
      </c>
      <c r="AA43" s="55" t="str">
        <f>IFERROR(IF(INDEX([1]연명부!$B$3:$AG$147,MATCH($C43,[1]연명부!$C$3:$C$147,0),26)=0,"",INDEX([1]연명부!$B$3:$AG$147,MATCH($C43,[1]연명부!$C$3:$C$147,0),26)),"")</f>
        <v/>
      </c>
      <c r="AB43" s="55" t="str">
        <f>IFERROR(IF(INDEX([1]연명부!$B$3:$AG$147,MATCH($C43,[1]연명부!$C$3:$C$147,0),27)=0,"",INDEX([1]연명부!$B$3:$AG$147,MATCH($C43,[1]연명부!$C$3:$C$147,0),27)),"")</f>
        <v/>
      </c>
      <c r="AC43" s="60"/>
      <c r="AD43" s="60"/>
      <c r="AE43" s="55" t="str">
        <f>IFERROR(IF(INDEX([1]연명부!$B$3:$AG$147,MATCH($C43,[1]연명부!$C$3:$C$147,0),30)=0,"",INDEX([1]연명부!$B$3:$AG$147,MATCH($C43,[1]연명부!$C$3:$C$147,0),30)),"")</f>
        <v/>
      </c>
      <c r="AF43" s="55" t="str">
        <f>IFERROR(IF(INDEX([1]연명부!$B$3:$AG$147,MATCH($C43,[1]연명부!$C$3:$C$147,0),31)=0,"",INDEX([1]연명부!$B$3:$AG$147,MATCH($C43,[1]연명부!$C$3:$C$147,0),31)),"")</f>
        <v>0</v>
      </c>
      <c r="AG43" s="55" t="str">
        <f>IFERROR(IF(INDEX([1]연명부!$B$3:$AG$147,MATCH($C43,[1]연명부!$C$3:$C$147,0),32)=0,"",INDEX([1]연명부!$B$3:$AG$147,MATCH($C43,[1]연명부!$C$3:$C$147,0),32)),"")</f>
        <v>0</v>
      </c>
      <c r="AH43" s="57"/>
      <c r="AI43" s="57"/>
      <c r="AJ43" s="57"/>
      <c r="AK43" s="57"/>
      <c r="AL43" s="57"/>
      <c r="AM43" s="57"/>
      <c r="AN43" s="57"/>
      <c r="AO43" s="57"/>
    </row>
    <row r="44" spans="1:41" s="71" customFormat="1" ht="30" customHeight="1">
      <c r="A44" s="73"/>
      <c r="B44" s="50" t="str">
        <f>IFERROR(INDEX([1]연명부!$B$3:$AG$147,MATCH($C44,[1]연명부!$C$3:$C$147,0),1),"")</f>
        <v>11</v>
      </c>
      <c r="C44" s="51" t="s">
        <v>35</v>
      </c>
      <c r="D44" s="50"/>
      <c r="E44" s="51"/>
      <c r="F44" s="51"/>
      <c r="G44" s="52" t="s">
        <v>164</v>
      </c>
      <c r="H44" s="53" t="str">
        <f>IFERROR(INDEX([1]연명부!$B$3:$AG$147,MATCH($C44,[1]연명부!$C$3:$C$147,0),7),"")</f>
        <v>남</v>
      </c>
      <c r="I44" s="54">
        <f>IFERROR(INDEX([1]연명부!$B$3:$AG$147,MATCH($C44,[1]연명부!$C$3:$C$147,0),8),"")</f>
        <v>36980</v>
      </c>
      <c r="J44" s="55" t="str">
        <f>IFERROR(INDEX([1]연명부!$B$3:$AG$147,MATCH($C44,[1]연명부!$C$3:$C$147,0),9),"")</f>
        <v>지적</v>
      </c>
      <c r="K44" s="55" t="str">
        <f>INDEX([1]연명부!$B$3:$AG$147,MATCH($C44,[1]연명부!$C$3:$C$147,0),6)</f>
        <v>정현우</v>
      </c>
      <c r="L44" s="55" t="str">
        <f>INDEX([1]연명부!$B$3:$AG$147,MATCH($C44,[1]연명부!$C$3:$C$147,0),6)</f>
        <v>정현우</v>
      </c>
      <c r="M44" s="55" t="str">
        <f>INDEX([1]연명부!$B$3:$AG$147,MATCH($C44,[1]연명부!$C$3:$C$147,0),6)</f>
        <v>정현우</v>
      </c>
      <c r="N44" s="55" t="str">
        <f>INDEX([1]연명부!$B$3:$AG$147,MATCH($C44,[1]연명부!$C$3:$C$147,0),6)</f>
        <v>정현우</v>
      </c>
      <c r="O44" s="55" t="str">
        <f>IFERROR(INDEX([1]연명부!$B$3:$AG$147,MATCH($C44,[1]연명부!$C$3:$C$147,0),14),"")</f>
        <v>원형미</v>
      </c>
      <c r="P44" s="55" t="str">
        <f>INDEX([1]연명부!$B$3:$AG$147,MATCH($C44,[1]연명부!$C$3:$C$147,0),6)</f>
        <v>정현우</v>
      </c>
      <c r="Q44" s="55" t="str">
        <f>INDEX([1]연명부!$B$3:$AG$147,MATCH($C44,[1]연명부!$C$3:$C$147,0),6)</f>
        <v>정현우</v>
      </c>
      <c r="R44" s="55" t="str">
        <f>INDEX([1]연명부!$B$3:$AG$147,MATCH($C44,[1]연명부!$C$3:$C$147,0),6)</f>
        <v>정현우</v>
      </c>
      <c r="S44" s="70" t="str">
        <f>INDEX([1]연명부!$B$3:$AG$147,MATCH($C44,[1]연명부!$C$3:$C$147,0),6)</f>
        <v>정현우</v>
      </c>
      <c r="T44" s="55" t="str">
        <f>INDEX([1]연명부!$B$3:$AG$147,MATCH($C44,[1]연명부!$C$3:$C$147,0),6)</f>
        <v>정현우</v>
      </c>
      <c r="U44" s="55" t="str">
        <f>INDEX([1]연명부!$B$3:$AG$147,MATCH($C44,[1]연명부!$C$3:$C$147,0),6)</f>
        <v>정현우</v>
      </c>
      <c r="V44" s="55" t="str">
        <f>INDEX([1]연명부!$B$3:$AG$147,MATCH($C44,[1]연명부!$C$3:$C$147,0),6)</f>
        <v>정현우</v>
      </c>
      <c r="W44" s="55" t="str">
        <f>INDEX([1]연명부!$B$3:$AG$147,MATCH($C44,[1]연명부!$C$3:$C$147,0),6)</f>
        <v>정현우</v>
      </c>
      <c r="X44" s="55" t="str">
        <f>INDEX([1]연명부!$B$3:$AG$147,MATCH($C44,[1]연명부!$C$3:$C$147,0),6)</f>
        <v>정현우</v>
      </c>
      <c r="Y44" s="55" t="str">
        <f>INDEX([1]연명부!$B$3:$AG$147,MATCH($C44,[1]연명부!$C$3:$C$147,0),6)</f>
        <v>정현우</v>
      </c>
      <c r="Z44" s="55" t="str">
        <f>IFERROR(IF(INDEX([1]연명부!$B$3:$AG$147,MATCH($C44,[1]연명부!$C$3:$C$147,0),25)=0,"",INDEX([1]연명부!$B$3:$AG$147,MATCH($C44,[1]연명부!$C$3:$C$147,0),25)),"")</f>
        <v>0</v>
      </c>
      <c r="AA44" s="55" t="str">
        <f>IFERROR(IF(INDEX([1]연명부!$B$3:$AG$147,MATCH($C44,[1]연명부!$C$3:$C$147,0),26)=0,"",INDEX([1]연명부!$B$3:$AG$147,MATCH($C44,[1]연명부!$C$3:$C$147,0),26)),"")</f>
        <v/>
      </c>
      <c r="AB44" s="55" t="str">
        <f>IFERROR(IF(INDEX([1]연명부!$B$3:$AG$147,MATCH($C44,[1]연명부!$C$3:$C$147,0),27)=0,"",INDEX([1]연명부!$B$3:$AG$147,MATCH($C44,[1]연명부!$C$3:$C$147,0),27)),"")</f>
        <v/>
      </c>
      <c r="AC44" s="60"/>
      <c r="AD44" s="60"/>
      <c r="AE44" s="55" t="str">
        <f>IFERROR(IF(INDEX([1]연명부!$B$3:$AG$147,MATCH($C44,[1]연명부!$C$3:$C$147,0),30)=0,"",INDEX([1]연명부!$B$3:$AG$147,MATCH($C44,[1]연명부!$C$3:$C$147,0),30)),"")</f>
        <v/>
      </c>
      <c r="AF44" s="55" t="str">
        <f>IFERROR(IF(INDEX([1]연명부!$B$3:$AG$147,MATCH($C44,[1]연명부!$C$3:$C$147,0),31)=0,"",INDEX([1]연명부!$B$3:$AG$147,MATCH($C44,[1]연명부!$C$3:$C$147,0),31)),"")</f>
        <v/>
      </c>
      <c r="AG44" s="55" t="str">
        <f>IFERROR(IF(INDEX([1]연명부!$B$3:$AG$147,MATCH($C44,[1]연명부!$C$3:$C$147,0),32)=0,"",INDEX([1]연명부!$B$3:$AG$147,MATCH($C44,[1]연명부!$C$3:$C$147,0),32)),"")</f>
        <v/>
      </c>
      <c r="AH44" s="57"/>
      <c r="AI44" s="57"/>
      <c r="AJ44" s="57"/>
      <c r="AK44" s="57"/>
      <c r="AL44" s="57"/>
      <c r="AM44" s="57"/>
      <c r="AN44" s="57"/>
      <c r="AO44" s="57"/>
    </row>
    <row r="45" spans="1:41" s="71" customFormat="1" ht="30" customHeight="1">
      <c r="A45" s="73"/>
      <c r="B45" s="50" t="str">
        <f>IFERROR(INDEX([1]연명부!$B$3:$AG$147,MATCH($C45,[1]연명부!$C$3:$C$147,0),1),"")</f>
        <v>11</v>
      </c>
      <c r="C45" s="51" t="s">
        <v>36</v>
      </c>
      <c r="D45" s="50"/>
      <c r="E45" s="51"/>
      <c r="F45" s="51"/>
      <c r="G45" s="52" t="s">
        <v>165</v>
      </c>
      <c r="H45" s="53" t="str">
        <f>IFERROR(INDEX([1]연명부!$B$3:$AG$147,MATCH($C45,[1]연명부!$C$3:$C$147,0),7),"")</f>
        <v>남</v>
      </c>
      <c r="I45" s="54">
        <f>IFERROR(INDEX([1]연명부!$B$3:$AG$147,MATCH($C45,[1]연명부!$C$3:$C$147,0),8),"")</f>
        <v>39106</v>
      </c>
      <c r="J45" s="55" t="str">
        <f>IFERROR(INDEX([1]연명부!$B$3:$AG$147,MATCH($C45,[1]연명부!$C$3:$C$147,0),9),"")</f>
        <v>뇌병변</v>
      </c>
      <c r="K45" s="55" t="str">
        <f>INDEX([1]연명부!$B$3:$AG$147,MATCH($C45,[1]연명부!$C$3:$C$147,0),6)</f>
        <v>조현건</v>
      </c>
      <c r="L45" s="55" t="str">
        <f>INDEX([1]연명부!$B$3:$AG$147,MATCH($C45,[1]연명부!$C$3:$C$147,0),6)</f>
        <v>조현건</v>
      </c>
      <c r="M45" s="55" t="str">
        <f>INDEX([1]연명부!$B$3:$AG$147,MATCH($C45,[1]연명부!$C$3:$C$147,0),6)</f>
        <v>조현건</v>
      </c>
      <c r="N45" s="55" t="str">
        <f>INDEX([1]연명부!$B$3:$AG$147,MATCH($C45,[1]연명부!$C$3:$C$147,0),6)</f>
        <v>조현건</v>
      </c>
      <c r="O45" s="55" t="str">
        <f>IFERROR(INDEX([1]연명부!$B$3:$AG$147,MATCH($C45,[1]연명부!$C$3:$C$147,0),14),"")</f>
        <v>김희정</v>
      </c>
      <c r="P45" s="55" t="str">
        <f>INDEX([1]연명부!$B$3:$AG$147,MATCH($C45,[1]연명부!$C$3:$C$147,0),6)</f>
        <v>조현건</v>
      </c>
      <c r="Q45" s="55" t="str">
        <f>INDEX([1]연명부!$B$3:$AG$147,MATCH($C45,[1]연명부!$C$3:$C$147,0),6)</f>
        <v>조현건</v>
      </c>
      <c r="R45" s="55" t="str">
        <f>INDEX([1]연명부!$B$3:$AG$147,MATCH($C45,[1]연명부!$C$3:$C$147,0),6)</f>
        <v>조현건</v>
      </c>
      <c r="S45" s="70" t="str">
        <f>INDEX([1]연명부!$B$3:$AG$147,MATCH($C45,[1]연명부!$C$3:$C$147,0),6)</f>
        <v>조현건</v>
      </c>
      <c r="T45" s="55" t="str">
        <f>INDEX([1]연명부!$B$3:$AG$147,MATCH($C45,[1]연명부!$C$3:$C$147,0),6)</f>
        <v>조현건</v>
      </c>
      <c r="U45" s="55" t="str">
        <f>INDEX([1]연명부!$B$3:$AG$147,MATCH($C45,[1]연명부!$C$3:$C$147,0),6)</f>
        <v>조현건</v>
      </c>
      <c r="V45" s="55" t="str">
        <f>INDEX([1]연명부!$B$3:$AG$147,MATCH($C45,[1]연명부!$C$3:$C$147,0),6)</f>
        <v>조현건</v>
      </c>
      <c r="W45" s="55" t="str">
        <f>INDEX([1]연명부!$B$3:$AG$147,MATCH($C45,[1]연명부!$C$3:$C$147,0),6)</f>
        <v>조현건</v>
      </c>
      <c r="X45" s="55" t="str">
        <f>INDEX([1]연명부!$B$3:$AG$147,MATCH($C45,[1]연명부!$C$3:$C$147,0),6)</f>
        <v>조현건</v>
      </c>
      <c r="Y45" s="55" t="str">
        <f>INDEX([1]연명부!$B$3:$AG$147,MATCH($C45,[1]연명부!$C$3:$C$147,0),6)</f>
        <v>조현건</v>
      </c>
      <c r="Z45" s="55" t="str">
        <f>IFERROR(IF(INDEX([1]연명부!$B$3:$AG$147,MATCH($C45,[1]연명부!$C$3:$C$147,0),25)=0,"",INDEX([1]연명부!$B$3:$AG$147,MATCH($C45,[1]연명부!$C$3:$C$147,0),25)),"")</f>
        <v/>
      </c>
      <c r="AA45" s="55" t="str">
        <f>IFERROR(IF(INDEX([1]연명부!$B$3:$AG$147,MATCH($C45,[1]연명부!$C$3:$C$147,0),26)=0,"",INDEX([1]연명부!$B$3:$AG$147,MATCH($C45,[1]연명부!$C$3:$C$147,0),26)),"")</f>
        <v/>
      </c>
      <c r="AB45" s="55" t="str">
        <f>IFERROR(IF(INDEX([1]연명부!$B$3:$AG$147,MATCH($C45,[1]연명부!$C$3:$C$147,0),27)=0,"",INDEX([1]연명부!$B$3:$AG$147,MATCH($C45,[1]연명부!$C$3:$C$147,0),27)),"")</f>
        <v/>
      </c>
      <c r="AC45" s="60"/>
      <c r="AD45" s="60"/>
      <c r="AE45" s="55" t="str">
        <f>IFERROR(IF(INDEX([1]연명부!$B$3:$AG$147,MATCH($C45,[1]연명부!$C$3:$C$147,0),30)=0,"",INDEX([1]연명부!$B$3:$AG$147,MATCH($C45,[1]연명부!$C$3:$C$147,0),30)),"")</f>
        <v/>
      </c>
      <c r="AF45" s="55" t="str">
        <f>IFERROR(IF(INDEX([1]연명부!$B$3:$AG$147,MATCH($C45,[1]연명부!$C$3:$C$147,0),31)=0,"",INDEX([1]연명부!$B$3:$AG$147,MATCH($C45,[1]연명부!$C$3:$C$147,0),31)),"")</f>
        <v>0</v>
      </c>
      <c r="AG45" s="55" t="str">
        <f>IFERROR(IF(INDEX([1]연명부!$B$3:$AG$147,MATCH($C45,[1]연명부!$C$3:$C$147,0),32)=0,"",INDEX([1]연명부!$B$3:$AG$147,MATCH($C45,[1]연명부!$C$3:$C$147,0),32)),"")</f>
        <v>0</v>
      </c>
      <c r="AH45" s="57"/>
      <c r="AI45" s="57"/>
      <c r="AJ45" s="57"/>
      <c r="AK45" s="57"/>
      <c r="AL45" s="57"/>
      <c r="AM45" s="57"/>
      <c r="AN45" s="57"/>
      <c r="AO45" s="57"/>
    </row>
    <row r="46" spans="1:41" s="71" customFormat="1" ht="30" customHeight="1">
      <c r="A46" s="73"/>
      <c r="B46" s="50" t="str">
        <f>IFERROR(INDEX([1]연명부!$B$3:$AG$147,MATCH($C46,[1]연명부!$C$3:$C$147,0),1),"")</f>
        <v>11</v>
      </c>
      <c r="C46" s="51" t="s">
        <v>37</v>
      </c>
      <c r="D46" s="51"/>
      <c r="E46" s="51"/>
      <c r="F46" s="51"/>
      <c r="G46" s="52" t="s">
        <v>166</v>
      </c>
      <c r="H46" s="53" t="str">
        <f>IFERROR(INDEX([1]연명부!$B$3:$AG$147,MATCH($C46,[1]연명부!$C$3:$C$147,0),7),"")</f>
        <v>남</v>
      </c>
      <c r="I46" s="54">
        <f>IFERROR(INDEX([1]연명부!$B$3:$AG$147,MATCH($C46,[1]연명부!$C$3:$C$147,0),8),"")</f>
        <v>37556</v>
      </c>
      <c r="J46" s="55" t="str">
        <f>IFERROR(INDEX([1]연명부!$B$3:$AG$147,MATCH($C46,[1]연명부!$C$3:$C$147,0),9),"")</f>
        <v>자폐성</v>
      </c>
      <c r="K46" s="55" t="str">
        <f>INDEX([1]연명부!$B$3:$AG$147,MATCH($C46,[1]연명부!$C$3:$C$147,0),6)</f>
        <v>김해뜸</v>
      </c>
      <c r="L46" s="55" t="str">
        <f>INDEX([1]연명부!$B$3:$AG$147,MATCH($C46,[1]연명부!$C$3:$C$147,0),6)</f>
        <v>김해뜸</v>
      </c>
      <c r="M46" s="55" t="str">
        <f>INDEX([1]연명부!$B$3:$AG$147,MATCH($C46,[1]연명부!$C$3:$C$147,0),6)</f>
        <v>김해뜸</v>
      </c>
      <c r="N46" s="55" t="str">
        <f>INDEX([1]연명부!$B$3:$AG$147,MATCH($C46,[1]연명부!$C$3:$C$147,0),6)</f>
        <v>김해뜸</v>
      </c>
      <c r="O46" s="55" t="str">
        <f>IFERROR(INDEX([1]연명부!$B$3:$AG$147,MATCH($C46,[1]연명부!$C$3:$C$147,0),14),"")</f>
        <v>한희자</v>
      </c>
      <c r="P46" s="55" t="str">
        <f>INDEX([1]연명부!$B$3:$AG$147,MATCH($C46,[1]연명부!$C$3:$C$147,0),6)</f>
        <v>김해뜸</v>
      </c>
      <c r="Q46" s="55" t="str">
        <f>INDEX([1]연명부!$B$3:$AG$147,MATCH($C46,[1]연명부!$C$3:$C$147,0),6)</f>
        <v>김해뜸</v>
      </c>
      <c r="R46" s="55" t="str">
        <f>INDEX([1]연명부!$B$3:$AG$147,MATCH($C46,[1]연명부!$C$3:$C$147,0),6)</f>
        <v>김해뜸</v>
      </c>
      <c r="S46" s="70" t="str">
        <f>INDEX([1]연명부!$B$3:$AG$147,MATCH($C46,[1]연명부!$C$3:$C$147,0),6)</f>
        <v>김해뜸</v>
      </c>
      <c r="T46" s="55" t="str">
        <f>INDEX([1]연명부!$B$3:$AG$147,MATCH($C46,[1]연명부!$C$3:$C$147,0),6)</f>
        <v>김해뜸</v>
      </c>
      <c r="U46" s="55" t="str">
        <f>INDEX([1]연명부!$B$3:$AG$147,MATCH($C46,[1]연명부!$C$3:$C$147,0),6)</f>
        <v>김해뜸</v>
      </c>
      <c r="V46" s="55" t="str">
        <f>INDEX([1]연명부!$B$3:$AG$147,MATCH($C46,[1]연명부!$C$3:$C$147,0),6)</f>
        <v>김해뜸</v>
      </c>
      <c r="W46" s="55" t="str">
        <f>INDEX([1]연명부!$B$3:$AG$147,MATCH($C46,[1]연명부!$C$3:$C$147,0),6)</f>
        <v>김해뜸</v>
      </c>
      <c r="X46" s="55" t="str">
        <f>INDEX([1]연명부!$B$3:$AG$147,MATCH($C46,[1]연명부!$C$3:$C$147,0),6)</f>
        <v>김해뜸</v>
      </c>
      <c r="Y46" s="55" t="str">
        <f>INDEX([1]연명부!$B$3:$AG$147,MATCH($C46,[1]연명부!$C$3:$C$147,0),6)</f>
        <v>김해뜸</v>
      </c>
      <c r="Z46" s="55" t="str">
        <f>IFERROR(IF(INDEX([1]연명부!$B$3:$AG$147,MATCH($C46,[1]연명부!$C$3:$C$147,0),25)=0,"",INDEX([1]연명부!$B$3:$AG$147,MATCH($C46,[1]연명부!$C$3:$C$147,0),25)),"")</f>
        <v>0</v>
      </c>
      <c r="AA46" s="55" t="str">
        <f>IFERROR(IF(INDEX([1]연명부!$B$3:$AG$147,MATCH($C46,[1]연명부!$C$3:$C$147,0),26)=0,"",INDEX([1]연명부!$B$3:$AG$147,MATCH($C46,[1]연명부!$C$3:$C$147,0),26)),"")</f>
        <v/>
      </c>
      <c r="AB46" s="55" t="str">
        <f>IFERROR(IF(INDEX([1]연명부!$B$3:$AG$147,MATCH($C46,[1]연명부!$C$3:$C$147,0),27)=0,"",INDEX([1]연명부!$B$3:$AG$147,MATCH($C46,[1]연명부!$C$3:$C$147,0),27)),"")</f>
        <v/>
      </c>
      <c r="AC46" s="60"/>
      <c r="AD46" s="60"/>
      <c r="AE46" s="55" t="str">
        <f>IFERROR(IF(INDEX([1]연명부!$B$3:$AG$147,MATCH($C46,[1]연명부!$C$3:$C$147,0),30)=0,"",INDEX([1]연명부!$B$3:$AG$147,MATCH($C46,[1]연명부!$C$3:$C$147,0),30)),"")</f>
        <v/>
      </c>
      <c r="AF46" s="55" t="str">
        <f>IFERROR(IF(INDEX([1]연명부!$B$3:$AG$147,MATCH($C46,[1]연명부!$C$3:$C$147,0),31)=0,"",INDEX([1]연명부!$B$3:$AG$147,MATCH($C46,[1]연명부!$C$3:$C$147,0),31)),"")</f>
        <v/>
      </c>
      <c r="AG46" s="55" t="str">
        <f>IFERROR(IF(INDEX([1]연명부!$B$3:$AG$147,MATCH($C46,[1]연명부!$C$3:$C$147,0),32)=0,"",INDEX([1]연명부!$B$3:$AG$147,MATCH($C46,[1]연명부!$C$3:$C$147,0),32)),"")</f>
        <v/>
      </c>
      <c r="AH46" s="57"/>
      <c r="AI46" s="57"/>
      <c r="AJ46" s="57"/>
      <c r="AK46" s="57"/>
      <c r="AL46" s="57"/>
      <c r="AM46" s="57"/>
      <c r="AN46" s="57"/>
      <c r="AO46" s="57"/>
    </row>
    <row r="47" spans="1:41" s="71" customFormat="1" ht="30" customHeight="1">
      <c r="A47" s="73"/>
      <c r="B47" s="50" t="str">
        <f>IFERROR(INDEX([1]연명부!$B$3:$AG$147,MATCH($C47,[1]연명부!$C$3:$C$147,0),1),"")</f>
        <v>11</v>
      </c>
      <c r="C47" s="51" t="s">
        <v>38</v>
      </c>
      <c r="D47" s="51"/>
      <c r="E47" s="51"/>
      <c r="F47" s="51"/>
      <c r="G47" s="52" t="s">
        <v>167</v>
      </c>
      <c r="H47" s="53" t="str">
        <f>IFERROR(INDEX([1]연명부!$B$3:$AG$147,MATCH($C47,[1]연명부!$C$3:$C$147,0),7),"")</f>
        <v>남</v>
      </c>
      <c r="I47" s="54">
        <f>IFERROR(INDEX([1]연명부!$B$3:$AG$147,MATCH($C47,[1]연명부!$C$3:$C$147,0),8),"")</f>
        <v>40214</v>
      </c>
      <c r="J47" s="55" t="str">
        <f>IFERROR(INDEX([1]연명부!$B$3:$AG$147,MATCH($C47,[1]연명부!$C$3:$C$147,0),9),"")</f>
        <v>뇌병변</v>
      </c>
      <c r="K47" s="55" t="str">
        <f>INDEX([1]연명부!$B$3:$AG$147,MATCH($C47,[1]연명부!$C$3:$C$147,0),6)</f>
        <v>한지후</v>
      </c>
      <c r="L47" s="55" t="str">
        <f>INDEX([1]연명부!$B$3:$AG$147,MATCH($C47,[1]연명부!$C$3:$C$147,0),6)</f>
        <v>한지후</v>
      </c>
      <c r="M47" s="55" t="str">
        <f>INDEX([1]연명부!$B$3:$AG$147,MATCH($C47,[1]연명부!$C$3:$C$147,0),6)</f>
        <v>한지후</v>
      </c>
      <c r="N47" s="55" t="str">
        <f>INDEX([1]연명부!$B$3:$AG$147,MATCH($C47,[1]연명부!$C$3:$C$147,0),6)</f>
        <v>한지후</v>
      </c>
      <c r="O47" s="55" t="str">
        <f>IFERROR(INDEX([1]연명부!$B$3:$AG$147,MATCH($C47,[1]연명부!$C$3:$C$147,0),14),"")</f>
        <v>전소연</v>
      </c>
      <c r="P47" s="55" t="str">
        <f>INDEX([1]연명부!$B$3:$AG$147,MATCH($C47,[1]연명부!$C$3:$C$147,0),6)</f>
        <v>한지후</v>
      </c>
      <c r="Q47" s="55" t="str">
        <f>INDEX([1]연명부!$B$3:$AG$147,MATCH($C47,[1]연명부!$C$3:$C$147,0),6)</f>
        <v>한지후</v>
      </c>
      <c r="R47" s="55" t="str">
        <f>INDEX([1]연명부!$B$3:$AG$147,MATCH($C47,[1]연명부!$C$3:$C$147,0),6)</f>
        <v>한지후</v>
      </c>
      <c r="S47" s="70" t="str">
        <f>INDEX([1]연명부!$B$3:$AG$147,MATCH($C47,[1]연명부!$C$3:$C$147,0),6)</f>
        <v>한지후</v>
      </c>
      <c r="T47" s="55" t="str">
        <f>INDEX([1]연명부!$B$3:$AG$147,MATCH($C47,[1]연명부!$C$3:$C$147,0),6)</f>
        <v>한지후</v>
      </c>
      <c r="U47" s="55" t="str">
        <f>INDEX([1]연명부!$B$3:$AG$147,MATCH($C47,[1]연명부!$C$3:$C$147,0),6)</f>
        <v>한지후</v>
      </c>
      <c r="V47" s="55" t="str">
        <f>INDEX([1]연명부!$B$3:$AG$147,MATCH($C47,[1]연명부!$C$3:$C$147,0),6)</f>
        <v>한지후</v>
      </c>
      <c r="W47" s="55" t="str">
        <f>INDEX([1]연명부!$B$3:$AG$147,MATCH($C47,[1]연명부!$C$3:$C$147,0),6)</f>
        <v>한지후</v>
      </c>
      <c r="X47" s="55" t="str">
        <f>INDEX([1]연명부!$B$3:$AG$147,MATCH($C47,[1]연명부!$C$3:$C$147,0),6)</f>
        <v>한지후</v>
      </c>
      <c r="Y47" s="55" t="str">
        <f>INDEX([1]연명부!$B$3:$AG$147,MATCH($C47,[1]연명부!$C$3:$C$147,0),6)</f>
        <v>한지후</v>
      </c>
      <c r="Z47" s="55" t="str">
        <f>IFERROR(IF(INDEX([1]연명부!$B$3:$AG$147,MATCH($C47,[1]연명부!$C$3:$C$147,0),25)=0,"",INDEX([1]연명부!$B$3:$AG$147,MATCH($C47,[1]연명부!$C$3:$C$147,0),25)),"")</f>
        <v/>
      </c>
      <c r="AA47" s="55" t="str">
        <f>IFERROR(IF(INDEX([1]연명부!$B$3:$AG$147,MATCH($C47,[1]연명부!$C$3:$C$147,0),26)=0,"",INDEX([1]연명부!$B$3:$AG$147,MATCH($C47,[1]연명부!$C$3:$C$147,0),26)),"")</f>
        <v/>
      </c>
      <c r="AB47" s="55" t="str">
        <f>IFERROR(IF(INDEX([1]연명부!$B$3:$AG$147,MATCH($C47,[1]연명부!$C$3:$C$147,0),27)=0,"",INDEX([1]연명부!$B$3:$AG$147,MATCH($C47,[1]연명부!$C$3:$C$147,0),27)),"")</f>
        <v/>
      </c>
      <c r="AC47" s="60"/>
      <c r="AD47" s="60"/>
      <c r="AE47" s="55" t="str">
        <f>IFERROR(IF(INDEX([1]연명부!$B$3:$AG$147,MATCH($C47,[1]연명부!$C$3:$C$147,0),30)=0,"",INDEX([1]연명부!$B$3:$AG$147,MATCH($C47,[1]연명부!$C$3:$C$147,0),30)),"")</f>
        <v>0</v>
      </c>
      <c r="AF47" s="55" t="str">
        <f>IFERROR(IF(INDEX([1]연명부!$B$3:$AG$147,MATCH($C47,[1]연명부!$C$3:$C$147,0),31)=0,"",INDEX([1]연명부!$B$3:$AG$147,MATCH($C47,[1]연명부!$C$3:$C$147,0),31)),"")</f>
        <v>0</v>
      </c>
      <c r="AG47" s="55" t="str">
        <f>IFERROR(IF(INDEX([1]연명부!$B$3:$AG$147,MATCH($C47,[1]연명부!$C$3:$C$147,0),32)=0,"",INDEX([1]연명부!$B$3:$AG$147,MATCH($C47,[1]연명부!$C$3:$C$147,0),32)),"")</f>
        <v>0</v>
      </c>
      <c r="AH47" s="57"/>
      <c r="AI47" s="57"/>
      <c r="AJ47" s="57"/>
      <c r="AK47" s="57"/>
      <c r="AL47" s="57"/>
      <c r="AM47" s="57"/>
      <c r="AN47" s="57"/>
      <c r="AO47" s="57"/>
    </row>
    <row r="48" spans="1:41" s="71" customFormat="1" ht="30" customHeight="1">
      <c r="A48" s="73"/>
      <c r="B48" s="50" t="str">
        <f>IFERROR(INDEX([1]연명부!$B$3:$AG$147,MATCH($C48,[1]연명부!$C$3:$C$147,0),1),"")</f>
        <v>11</v>
      </c>
      <c r="C48" s="51" t="s">
        <v>39</v>
      </c>
      <c r="D48" s="59"/>
      <c r="E48" s="57"/>
      <c r="F48" s="57"/>
      <c r="G48" s="52" t="s">
        <v>168</v>
      </c>
      <c r="H48" s="53" t="str">
        <f>IFERROR(INDEX([1]연명부!$B$3:$AG$147,MATCH($C48,[1]연명부!$C$3:$C$147,0),7),"")</f>
        <v>여</v>
      </c>
      <c r="I48" s="54">
        <f>IFERROR(INDEX([1]연명부!$B$3:$AG$147,MATCH($C48,[1]연명부!$C$3:$C$147,0),8),"")</f>
        <v>37636</v>
      </c>
      <c r="J48" s="55" t="str">
        <f>IFERROR(INDEX([1]연명부!$B$3:$AG$147,MATCH($C48,[1]연명부!$C$3:$C$147,0),9),"")</f>
        <v>뇌병변/지적</v>
      </c>
      <c r="K48" s="55" t="str">
        <f>INDEX([1]연명부!$B$3:$AG$147,MATCH($C48,[1]연명부!$C$3:$C$147,0),6)</f>
        <v>임수림</v>
      </c>
      <c r="L48" s="55" t="str">
        <f>INDEX([1]연명부!$B$3:$AG$147,MATCH($C48,[1]연명부!$C$3:$C$147,0),6)</f>
        <v>임수림</v>
      </c>
      <c r="M48" s="55" t="str">
        <f>INDEX([1]연명부!$B$3:$AG$147,MATCH($C48,[1]연명부!$C$3:$C$147,0),6)</f>
        <v>임수림</v>
      </c>
      <c r="N48" s="55" t="str">
        <f>INDEX([1]연명부!$B$3:$AG$147,MATCH($C48,[1]연명부!$C$3:$C$147,0),6)</f>
        <v>임수림</v>
      </c>
      <c r="O48" s="55" t="str">
        <f>IFERROR(INDEX([1]연명부!$B$3:$AG$147,MATCH($C48,[1]연명부!$C$3:$C$147,0),14),"")</f>
        <v>김재겸</v>
      </c>
      <c r="P48" s="55" t="str">
        <f>INDEX([1]연명부!$B$3:$AG$147,MATCH($C48,[1]연명부!$C$3:$C$147,0),6)</f>
        <v>임수림</v>
      </c>
      <c r="Q48" s="55" t="str">
        <f>INDEX([1]연명부!$B$3:$AG$147,MATCH($C48,[1]연명부!$C$3:$C$147,0),6)</f>
        <v>임수림</v>
      </c>
      <c r="R48" s="55" t="str">
        <f>INDEX([1]연명부!$B$3:$AG$147,MATCH($C48,[1]연명부!$C$3:$C$147,0),6)</f>
        <v>임수림</v>
      </c>
      <c r="S48" s="70" t="str">
        <f>INDEX([1]연명부!$B$3:$AG$147,MATCH($C48,[1]연명부!$C$3:$C$147,0),6)</f>
        <v>임수림</v>
      </c>
      <c r="T48" s="55" t="str">
        <f>INDEX([1]연명부!$B$3:$AG$147,MATCH($C48,[1]연명부!$C$3:$C$147,0),6)</f>
        <v>임수림</v>
      </c>
      <c r="U48" s="55" t="str">
        <f>INDEX([1]연명부!$B$3:$AG$147,MATCH($C48,[1]연명부!$C$3:$C$147,0),6)</f>
        <v>임수림</v>
      </c>
      <c r="V48" s="55" t="str">
        <f>INDEX([1]연명부!$B$3:$AG$147,MATCH($C48,[1]연명부!$C$3:$C$147,0),6)</f>
        <v>임수림</v>
      </c>
      <c r="W48" s="55" t="str">
        <f>INDEX([1]연명부!$B$3:$AG$147,MATCH($C48,[1]연명부!$C$3:$C$147,0),6)</f>
        <v>임수림</v>
      </c>
      <c r="X48" s="55" t="str">
        <f>INDEX([1]연명부!$B$3:$AG$147,MATCH($C48,[1]연명부!$C$3:$C$147,0),6)</f>
        <v>임수림</v>
      </c>
      <c r="Y48" s="55" t="str">
        <f>INDEX([1]연명부!$B$3:$AG$147,MATCH($C48,[1]연명부!$C$3:$C$147,0),6)</f>
        <v>임수림</v>
      </c>
      <c r="Z48" s="55" t="str">
        <f>IFERROR(IF(INDEX([1]연명부!$B$3:$AG$147,MATCH($C48,[1]연명부!$C$3:$C$147,0),25)=0,"",INDEX([1]연명부!$B$3:$AG$147,MATCH($C48,[1]연명부!$C$3:$C$147,0),25)),"")</f>
        <v/>
      </c>
      <c r="AA48" s="55" t="str">
        <f>IFERROR(IF(INDEX([1]연명부!$B$3:$AG$147,MATCH($C48,[1]연명부!$C$3:$C$147,0),26)=0,"",INDEX([1]연명부!$B$3:$AG$147,MATCH($C48,[1]연명부!$C$3:$C$147,0),26)),"")</f>
        <v/>
      </c>
      <c r="AB48" s="55" t="str">
        <f>IFERROR(IF(INDEX([1]연명부!$B$3:$AG$147,MATCH($C48,[1]연명부!$C$3:$C$147,0),27)=0,"",INDEX([1]연명부!$B$3:$AG$147,MATCH($C48,[1]연명부!$C$3:$C$147,0),27)),"")</f>
        <v/>
      </c>
      <c r="AC48" s="60"/>
      <c r="AD48" s="60"/>
      <c r="AE48" s="55" t="str">
        <f>IFERROR(IF(INDEX([1]연명부!$B$3:$AG$147,MATCH($C48,[1]연명부!$C$3:$C$147,0),30)=0,"",INDEX([1]연명부!$B$3:$AG$147,MATCH($C48,[1]연명부!$C$3:$C$147,0),30)),"")</f>
        <v/>
      </c>
      <c r="AF48" s="55" t="str">
        <f>IFERROR(IF(INDEX([1]연명부!$B$3:$AG$147,MATCH($C48,[1]연명부!$C$3:$C$147,0),31)=0,"",INDEX([1]연명부!$B$3:$AG$147,MATCH($C48,[1]연명부!$C$3:$C$147,0),31)),"")</f>
        <v>0</v>
      </c>
      <c r="AG48" s="55" t="str">
        <f>IFERROR(IF(INDEX([1]연명부!$B$3:$AG$147,MATCH($C48,[1]연명부!$C$3:$C$147,0),32)=0,"",INDEX([1]연명부!$B$3:$AG$147,MATCH($C48,[1]연명부!$C$3:$C$147,0),32)),"")</f>
        <v/>
      </c>
      <c r="AH48" s="57"/>
      <c r="AI48" s="57"/>
      <c r="AJ48" s="57"/>
      <c r="AK48" s="57"/>
      <c r="AL48" s="57"/>
      <c r="AM48" s="57"/>
      <c r="AN48" s="57"/>
      <c r="AO48" s="57"/>
    </row>
    <row r="49" spans="1:41" s="71" customFormat="1" ht="30" customHeight="1">
      <c r="A49" s="73"/>
      <c r="B49" s="50" t="str">
        <f>IFERROR(INDEX([1]연명부!$B$3:$AG$147,MATCH($C49,[1]연명부!$C$3:$C$147,0),1),"")</f>
        <v>11</v>
      </c>
      <c r="C49" s="51" t="s">
        <v>40</v>
      </c>
      <c r="D49" s="59"/>
      <c r="E49" s="57"/>
      <c r="F49" s="57"/>
      <c r="G49" s="52" t="s">
        <v>169</v>
      </c>
      <c r="H49" s="53" t="str">
        <f>IFERROR(INDEX([1]연명부!$B$3:$AG$147,MATCH($C49,[1]연명부!$C$3:$C$147,0),7),"")</f>
        <v>여</v>
      </c>
      <c r="I49" s="54">
        <f>IFERROR(INDEX([1]연명부!$B$3:$AG$147,MATCH($C49,[1]연명부!$C$3:$C$147,0),8),"")</f>
        <v>39229</v>
      </c>
      <c r="J49" s="55" t="str">
        <f>IFERROR(INDEX([1]연명부!$B$3:$AG$147,MATCH($C49,[1]연명부!$C$3:$C$147,0),9),"")</f>
        <v>지적</v>
      </c>
      <c r="K49" s="55" t="str">
        <f>INDEX([1]연명부!$B$3:$AG$147,MATCH($C49,[1]연명부!$C$3:$C$147,0),6)</f>
        <v>최은지</v>
      </c>
      <c r="L49" s="55" t="str">
        <f>INDEX([1]연명부!$B$3:$AG$147,MATCH($C49,[1]연명부!$C$3:$C$147,0),6)</f>
        <v>최은지</v>
      </c>
      <c r="M49" s="55" t="str">
        <f>INDEX([1]연명부!$B$3:$AG$147,MATCH($C49,[1]연명부!$C$3:$C$147,0),6)</f>
        <v>최은지</v>
      </c>
      <c r="N49" s="55" t="str">
        <f>INDEX([1]연명부!$B$3:$AG$147,MATCH($C49,[1]연명부!$C$3:$C$147,0),6)</f>
        <v>최은지</v>
      </c>
      <c r="O49" s="55" t="str">
        <f>IFERROR(INDEX([1]연명부!$B$3:$AG$147,MATCH($C49,[1]연명부!$C$3:$C$147,0),14),"")</f>
        <v>최은미</v>
      </c>
      <c r="P49" s="55" t="str">
        <f>INDEX([1]연명부!$B$3:$AG$147,MATCH($C49,[1]연명부!$C$3:$C$147,0),6)</f>
        <v>최은지</v>
      </c>
      <c r="Q49" s="55" t="str">
        <f>INDEX([1]연명부!$B$3:$AG$147,MATCH($C49,[1]연명부!$C$3:$C$147,0),6)</f>
        <v>최은지</v>
      </c>
      <c r="R49" s="55" t="str">
        <f>INDEX([1]연명부!$B$3:$AG$147,MATCH($C49,[1]연명부!$C$3:$C$147,0),6)</f>
        <v>최은지</v>
      </c>
      <c r="S49" s="70" t="str">
        <f>INDEX([1]연명부!$B$3:$AG$147,MATCH($C49,[1]연명부!$C$3:$C$147,0),6)</f>
        <v>최은지</v>
      </c>
      <c r="T49" s="55" t="str">
        <f>INDEX([1]연명부!$B$3:$AG$147,MATCH($C49,[1]연명부!$C$3:$C$147,0),6)</f>
        <v>최은지</v>
      </c>
      <c r="U49" s="55" t="str">
        <f>INDEX([1]연명부!$B$3:$AG$147,MATCH($C49,[1]연명부!$C$3:$C$147,0),6)</f>
        <v>최은지</v>
      </c>
      <c r="V49" s="55" t="str">
        <f>INDEX([1]연명부!$B$3:$AG$147,MATCH($C49,[1]연명부!$C$3:$C$147,0),6)</f>
        <v>최은지</v>
      </c>
      <c r="W49" s="55" t="str">
        <f>INDEX([1]연명부!$B$3:$AG$147,MATCH($C49,[1]연명부!$C$3:$C$147,0),6)</f>
        <v>최은지</v>
      </c>
      <c r="X49" s="55" t="str">
        <f>INDEX([1]연명부!$B$3:$AG$147,MATCH($C49,[1]연명부!$C$3:$C$147,0),6)</f>
        <v>최은지</v>
      </c>
      <c r="Y49" s="55" t="str">
        <f>INDEX([1]연명부!$B$3:$AG$147,MATCH($C49,[1]연명부!$C$3:$C$147,0),6)</f>
        <v>최은지</v>
      </c>
      <c r="Z49" s="55" t="str">
        <f>IFERROR(IF(INDEX([1]연명부!$B$3:$AG$147,MATCH($C49,[1]연명부!$C$3:$C$147,0),25)=0,"",INDEX([1]연명부!$B$3:$AG$147,MATCH($C49,[1]연명부!$C$3:$C$147,0),25)),"")</f>
        <v/>
      </c>
      <c r="AA49" s="55" t="str">
        <f>IFERROR(IF(INDEX([1]연명부!$B$3:$AG$147,MATCH($C49,[1]연명부!$C$3:$C$147,0),26)=0,"",INDEX([1]연명부!$B$3:$AG$147,MATCH($C49,[1]연명부!$C$3:$C$147,0),26)),"")</f>
        <v/>
      </c>
      <c r="AB49" s="55" t="str">
        <f>IFERROR(IF(INDEX([1]연명부!$B$3:$AG$147,MATCH($C49,[1]연명부!$C$3:$C$147,0),27)=0,"",INDEX([1]연명부!$B$3:$AG$147,MATCH($C49,[1]연명부!$C$3:$C$147,0),27)),"")</f>
        <v>0</v>
      </c>
      <c r="AC49" s="60"/>
      <c r="AD49" s="60"/>
      <c r="AE49" s="55" t="str">
        <f>IFERROR(IF(INDEX([1]연명부!$B$3:$AG$147,MATCH($C49,[1]연명부!$C$3:$C$147,0),30)=0,"",INDEX([1]연명부!$B$3:$AG$147,MATCH($C49,[1]연명부!$C$3:$C$147,0),30)),"")</f>
        <v/>
      </c>
      <c r="AF49" s="55" t="str">
        <f>IFERROR(IF(INDEX([1]연명부!$B$3:$AG$147,MATCH($C49,[1]연명부!$C$3:$C$147,0),31)=0,"",INDEX([1]연명부!$B$3:$AG$147,MATCH($C49,[1]연명부!$C$3:$C$147,0),31)),"")</f>
        <v>0</v>
      </c>
      <c r="AG49" s="55" t="str">
        <f>IFERROR(IF(INDEX([1]연명부!$B$3:$AG$147,MATCH($C49,[1]연명부!$C$3:$C$147,0),32)=0,"",INDEX([1]연명부!$B$3:$AG$147,MATCH($C49,[1]연명부!$C$3:$C$147,0),32)),"")</f>
        <v>0</v>
      </c>
      <c r="AH49" s="57"/>
      <c r="AI49" s="57"/>
      <c r="AJ49" s="57"/>
      <c r="AK49" s="57"/>
      <c r="AL49" s="57"/>
      <c r="AM49" s="57"/>
      <c r="AN49" s="57"/>
      <c r="AO49" s="57"/>
    </row>
    <row r="50" spans="1:41" s="71" customFormat="1" ht="30" customHeight="1">
      <c r="A50" s="73"/>
      <c r="B50" s="50" t="str">
        <f>IFERROR(INDEX([1]연명부!$B$3:$AG$147,MATCH($C50,[1]연명부!$C$3:$C$147,0),1),"")</f>
        <v>11</v>
      </c>
      <c r="C50" s="51" t="s">
        <v>41</v>
      </c>
      <c r="D50" s="59"/>
      <c r="E50" s="57"/>
      <c r="F50" s="57"/>
      <c r="G50" s="52" t="s">
        <v>170</v>
      </c>
      <c r="H50" s="53" t="str">
        <f>IFERROR(INDEX([1]연명부!$B$3:$AG$147,MATCH($C50,[1]연명부!$C$3:$C$147,0),7),"")</f>
        <v>남</v>
      </c>
      <c r="I50" s="54">
        <f>IFERROR(INDEX([1]연명부!$B$3:$AG$147,MATCH($C50,[1]연명부!$C$3:$C$147,0),8),"")</f>
        <v>39228</v>
      </c>
      <c r="J50" s="55" t="str">
        <f>IFERROR(INDEX([1]연명부!$B$3:$AG$147,MATCH($C50,[1]연명부!$C$3:$C$147,0),9),"")</f>
        <v>미등록</v>
      </c>
      <c r="K50" s="55" t="str">
        <f>INDEX([1]연명부!$B$3:$AG$147,MATCH($C50,[1]연명부!$C$3:$C$147,0),6)</f>
        <v>김강민</v>
      </c>
      <c r="L50" s="55" t="str">
        <f>INDEX([1]연명부!$B$3:$AG$147,MATCH($C50,[1]연명부!$C$3:$C$147,0),6)</f>
        <v>김강민</v>
      </c>
      <c r="M50" s="55" t="str">
        <f>INDEX([1]연명부!$B$3:$AG$147,MATCH($C50,[1]연명부!$C$3:$C$147,0),6)</f>
        <v>김강민</v>
      </c>
      <c r="N50" s="55" t="str">
        <f>INDEX([1]연명부!$B$3:$AG$147,MATCH($C50,[1]연명부!$C$3:$C$147,0),6)</f>
        <v>김강민</v>
      </c>
      <c r="O50" s="55" t="str">
        <f>IFERROR(INDEX([1]연명부!$B$3:$AG$147,MATCH($C50,[1]연명부!$C$3:$C$147,0),14),"")</f>
        <v>정운자</v>
      </c>
      <c r="P50" s="55" t="str">
        <f>INDEX([1]연명부!$B$3:$AG$147,MATCH($C50,[1]연명부!$C$3:$C$147,0),6)</f>
        <v>김강민</v>
      </c>
      <c r="Q50" s="55" t="str">
        <f>INDEX([1]연명부!$B$3:$AG$147,MATCH($C50,[1]연명부!$C$3:$C$147,0),6)</f>
        <v>김강민</v>
      </c>
      <c r="R50" s="55" t="str">
        <f>INDEX([1]연명부!$B$3:$AG$147,MATCH($C50,[1]연명부!$C$3:$C$147,0),6)</f>
        <v>김강민</v>
      </c>
      <c r="S50" s="70" t="str">
        <f>INDEX([1]연명부!$B$3:$AG$147,MATCH($C50,[1]연명부!$C$3:$C$147,0),6)</f>
        <v>김강민</v>
      </c>
      <c r="T50" s="55" t="str">
        <f>INDEX([1]연명부!$B$3:$AG$147,MATCH($C50,[1]연명부!$C$3:$C$147,0),6)</f>
        <v>김강민</v>
      </c>
      <c r="U50" s="55" t="str">
        <f>INDEX([1]연명부!$B$3:$AG$147,MATCH($C50,[1]연명부!$C$3:$C$147,0),6)</f>
        <v>김강민</v>
      </c>
      <c r="V50" s="55" t="str">
        <f>INDEX([1]연명부!$B$3:$AG$147,MATCH($C50,[1]연명부!$C$3:$C$147,0),6)</f>
        <v>김강민</v>
      </c>
      <c r="W50" s="55" t="str">
        <f>INDEX([1]연명부!$B$3:$AG$147,MATCH($C50,[1]연명부!$C$3:$C$147,0),6)</f>
        <v>김강민</v>
      </c>
      <c r="X50" s="55" t="str">
        <f>INDEX([1]연명부!$B$3:$AG$147,MATCH($C50,[1]연명부!$C$3:$C$147,0),6)</f>
        <v>김강민</v>
      </c>
      <c r="Y50" s="55" t="str">
        <f>INDEX([1]연명부!$B$3:$AG$147,MATCH($C50,[1]연명부!$C$3:$C$147,0),6)</f>
        <v>김강민</v>
      </c>
      <c r="Z50" s="55" t="str">
        <f>IFERROR(IF(INDEX([1]연명부!$B$3:$AG$147,MATCH($C50,[1]연명부!$C$3:$C$147,0),25)=0,"",INDEX([1]연명부!$B$3:$AG$147,MATCH($C50,[1]연명부!$C$3:$C$147,0),25)),"")</f>
        <v>0</v>
      </c>
      <c r="AA50" s="55" t="str">
        <f>IFERROR(IF(INDEX([1]연명부!$B$3:$AG$147,MATCH($C50,[1]연명부!$C$3:$C$147,0),26)=0,"",INDEX([1]연명부!$B$3:$AG$147,MATCH($C50,[1]연명부!$C$3:$C$147,0),26)),"")</f>
        <v/>
      </c>
      <c r="AB50" s="55" t="str">
        <f>IFERROR(IF(INDEX([1]연명부!$B$3:$AG$147,MATCH($C50,[1]연명부!$C$3:$C$147,0),27)=0,"",INDEX([1]연명부!$B$3:$AG$147,MATCH($C50,[1]연명부!$C$3:$C$147,0),27)),"")</f>
        <v/>
      </c>
      <c r="AC50" s="60"/>
      <c r="AD50" s="60"/>
      <c r="AE50" s="55" t="str">
        <f>IFERROR(IF(INDEX([1]연명부!$B$3:$AG$147,MATCH($C50,[1]연명부!$C$3:$C$147,0),30)=0,"",INDEX([1]연명부!$B$3:$AG$147,MATCH($C50,[1]연명부!$C$3:$C$147,0),30)),"")</f>
        <v/>
      </c>
      <c r="AF50" s="55" t="str">
        <f>IFERROR(IF(INDEX([1]연명부!$B$3:$AG$147,MATCH($C50,[1]연명부!$C$3:$C$147,0),31)=0,"",INDEX([1]연명부!$B$3:$AG$147,MATCH($C50,[1]연명부!$C$3:$C$147,0),31)),"")</f>
        <v/>
      </c>
      <c r="AG50" s="55" t="str">
        <f>IFERROR(IF(INDEX([1]연명부!$B$3:$AG$147,MATCH($C50,[1]연명부!$C$3:$C$147,0),32)=0,"",INDEX([1]연명부!$B$3:$AG$147,MATCH($C50,[1]연명부!$C$3:$C$147,0),32)),"")</f>
        <v/>
      </c>
      <c r="AH50" s="57"/>
      <c r="AI50" s="57"/>
      <c r="AJ50" s="57"/>
      <c r="AK50" s="57"/>
      <c r="AL50" s="57"/>
      <c r="AM50" s="57"/>
      <c r="AN50" s="57"/>
      <c r="AO50" s="57"/>
    </row>
    <row r="51" spans="1:41" s="71" customFormat="1" ht="30" customHeight="1">
      <c r="A51" s="73"/>
      <c r="B51" s="50" t="str">
        <f>IFERROR(INDEX([1]연명부!$B$3:$AG$147,MATCH($C51,[1]연명부!$C$3:$C$147,0),1),"")</f>
        <v>11</v>
      </c>
      <c r="C51" s="51" t="s">
        <v>42</v>
      </c>
      <c r="D51" s="59"/>
      <c r="E51" s="57"/>
      <c r="F51" s="57"/>
      <c r="G51" s="52" t="s">
        <v>171</v>
      </c>
      <c r="H51" s="53" t="str">
        <f>IFERROR(INDEX([1]연명부!$B$3:$AG$147,MATCH($C51,[1]연명부!$C$3:$C$147,0),7),"")</f>
        <v>여</v>
      </c>
      <c r="I51" s="54">
        <f>IFERROR(INDEX([1]연명부!$B$3:$AG$147,MATCH($C51,[1]연명부!$C$3:$C$147,0),8),"")</f>
        <v>38262</v>
      </c>
      <c r="J51" s="55" t="str">
        <f>IFERROR(INDEX([1]연명부!$B$3:$AG$147,MATCH($C51,[1]연명부!$C$3:$C$147,0),9),"")</f>
        <v>미등록</v>
      </c>
      <c r="K51" s="55" t="str">
        <f>INDEX([1]연명부!$B$3:$AG$147,MATCH($C51,[1]연명부!$C$3:$C$147,0),6)</f>
        <v>정수정</v>
      </c>
      <c r="L51" s="55" t="str">
        <f>INDEX([1]연명부!$B$3:$AG$147,MATCH($C51,[1]연명부!$C$3:$C$147,0),6)</f>
        <v>정수정</v>
      </c>
      <c r="M51" s="55" t="str">
        <f>INDEX([1]연명부!$B$3:$AG$147,MATCH($C51,[1]연명부!$C$3:$C$147,0),6)</f>
        <v>정수정</v>
      </c>
      <c r="N51" s="55" t="str">
        <f>INDEX([1]연명부!$B$3:$AG$147,MATCH($C51,[1]연명부!$C$3:$C$147,0),6)</f>
        <v>정수정</v>
      </c>
      <c r="O51" s="55" t="str">
        <f>IFERROR(INDEX([1]연명부!$B$3:$AG$147,MATCH($C51,[1]연명부!$C$3:$C$147,0),14),"")</f>
        <v>김은미</v>
      </c>
      <c r="P51" s="55" t="str">
        <f>INDEX([1]연명부!$B$3:$AG$147,MATCH($C51,[1]연명부!$C$3:$C$147,0),6)</f>
        <v>정수정</v>
      </c>
      <c r="Q51" s="55" t="str">
        <f>INDEX([1]연명부!$B$3:$AG$147,MATCH($C51,[1]연명부!$C$3:$C$147,0),6)</f>
        <v>정수정</v>
      </c>
      <c r="R51" s="55" t="str">
        <f>INDEX([1]연명부!$B$3:$AG$147,MATCH($C51,[1]연명부!$C$3:$C$147,0),6)</f>
        <v>정수정</v>
      </c>
      <c r="S51" s="70" t="str">
        <f>INDEX([1]연명부!$B$3:$AG$147,MATCH($C51,[1]연명부!$C$3:$C$147,0),6)</f>
        <v>정수정</v>
      </c>
      <c r="T51" s="55" t="str">
        <f>INDEX([1]연명부!$B$3:$AG$147,MATCH($C51,[1]연명부!$C$3:$C$147,0),6)</f>
        <v>정수정</v>
      </c>
      <c r="U51" s="55" t="str">
        <f>INDEX([1]연명부!$B$3:$AG$147,MATCH($C51,[1]연명부!$C$3:$C$147,0),6)</f>
        <v>정수정</v>
      </c>
      <c r="V51" s="55" t="str">
        <f>INDEX([1]연명부!$B$3:$AG$147,MATCH($C51,[1]연명부!$C$3:$C$147,0),6)</f>
        <v>정수정</v>
      </c>
      <c r="W51" s="55" t="str">
        <f>INDEX([1]연명부!$B$3:$AG$147,MATCH($C51,[1]연명부!$C$3:$C$147,0),6)</f>
        <v>정수정</v>
      </c>
      <c r="X51" s="55" t="str">
        <f>INDEX([1]연명부!$B$3:$AG$147,MATCH($C51,[1]연명부!$C$3:$C$147,0),6)</f>
        <v>정수정</v>
      </c>
      <c r="Y51" s="55" t="str">
        <f>INDEX([1]연명부!$B$3:$AG$147,MATCH($C51,[1]연명부!$C$3:$C$147,0),6)</f>
        <v>정수정</v>
      </c>
      <c r="Z51" s="55" t="str">
        <f>IFERROR(IF(INDEX([1]연명부!$B$3:$AG$147,MATCH($C51,[1]연명부!$C$3:$C$147,0),25)=0,"",INDEX([1]연명부!$B$3:$AG$147,MATCH($C51,[1]연명부!$C$3:$C$147,0),25)),"")</f>
        <v/>
      </c>
      <c r="AA51" s="55" t="str">
        <f>IFERROR(IF(INDEX([1]연명부!$B$3:$AG$147,MATCH($C51,[1]연명부!$C$3:$C$147,0),26)=0,"",INDEX([1]연명부!$B$3:$AG$147,MATCH($C51,[1]연명부!$C$3:$C$147,0),26)),"")</f>
        <v/>
      </c>
      <c r="AB51" s="55" t="str">
        <f>IFERROR(IF(INDEX([1]연명부!$B$3:$AG$147,MATCH($C51,[1]연명부!$C$3:$C$147,0),27)=0,"",INDEX([1]연명부!$B$3:$AG$147,MATCH($C51,[1]연명부!$C$3:$C$147,0),27)),"")</f>
        <v/>
      </c>
      <c r="AC51" s="60"/>
      <c r="AD51" s="60"/>
      <c r="AE51" s="55" t="str">
        <f>IFERROR(IF(INDEX([1]연명부!$B$3:$AG$147,MATCH($C51,[1]연명부!$C$3:$C$147,0),30)=0,"",INDEX([1]연명부!$B$3:$AG$147,MATCH($C51,[1]연명부!$C$3:$C$147,0),30)),"")</f>
        <v/>
      </c>
      <c r="AF51" s="55" t="str">
        <f>IFERROR(IF(INDEX([1]연명부!$B$3:$AG$147,MATCH($C51,[1]연명부!$C$3:$C$147,0),31)=0,"",INDEX([1]연명부!$B$3:$AG$147,MATCH($C51,[1]연명부!$C$3:$C$147,0),31)),"")</f>
        <v/>
      </c>
      <c r="AG51" s="55" t="str">
        <f>IFERROR(IF(INDEX([1]연명부!$B$3:$AG$147,MATCH($C51,[1]연명부!$C$3:$C$147,0),32)=0,"",INDEX([1]연명부!$B$3:$AG$147,MATCH($C51,[1]연명부!$C$3:$C$147,0),32)),"")</f>
        <v>0</v>
      </c>
      <c r="AH51" s="57"/>
      <c r="AI51" s="57"/>
      <c r="AJ51" s="57"/>
      <c r="AK51" s="57"/>
      <c r="AL51" s="57"/>
      <c r="AM51" s="57"/>
      <c r="AN51" s="57"/>
      <c r="AO51" s="57"/>
    </row>
    <row r="52" spans="1:41" s="71" customFormat="1" ht="30" customHeight="1">
      <c r="A52" s="73"/>
      <c r="B52" s="50" t="str">
        <f>IFERROR(INDEX([1]연명부!$B$3:$AG$147,MATCH($C52,[1]연명부!$C$3:$C$147,0),1),"")</f>
        <v>11</v>
      </c>
      <c r="C52" s="51" t="s">
        <v>43</v>
      </c>
      <c r="D52" s="59"/>
      <c r="E52" s="57"/>
      <c r="F52" s="57"/>
      <c r="G52" s="52" t="s">
        <v>172</v>
      </c>
      <c r="H52" s="53" t="str">
        <f>IFERROR(INDEX([1]연명부!$B$3:$AG$147,MATCH($C52,[1]연명부!$C$3:$C$147,0),7),"")</f>
        <v>남</v>
      </c>
      <c r="I52" s="54">
        <f>IFERROR(INDEX([1]연명부!$B$3:$AG$147,MATCH($C52,[1]연명부!$C$3:$C$147,0),8),"")</f>
        <v>37448</v>
      </c>
      <c r="J52" s="55" t="str">
        <f>IFERROR(INDEX([1]연명부!$B$3:$AG$147,MATCH($C52,[1]연명부!$C$3:$C$147,0),9),"")</f>
        <v>뇌병변</v>
      </c>
      <c r="K52" s="55" t="str">
        <f>INDEX([1]연명부!$B$3:$AG$147,MATCH($C52,[1]연명부!$C$3:$C$147,0),6)</f>
        <v>정민교</v>
      </c>
      <c r="L52" s="55" t="str">
        <f>INDEX([1]연명부!$B$3:$AG$147,MATCH($C52,[1]연명부!$C$3:$C$147,0),6)</f>
        <v>정민교</v>
      </c>
      <c r="M52" s="55" t="str">
        <f>INDEX([1]연명부!$B$3:$AG$147,MATCH($C52,[1]연명부!$C$3:$C$147,0),6)</f>
        <v>정민교</v>
      </c>
      <c r="N52" s="55" t="str">
        <f>INDEX([1]연명부!$B$3:$AG$147,MATCH($C52,[1]연명부!$C$3:$C$147,0),6)</f>
        <v>정민교</v>
      </c>
      <c r="O52" s="55" t="str">
        <f>IFERROR(INDEX([1]연명부!$B$3:$AG$147,MATCH($C52,[1]연명부!$C$3:$C$147,0),14),"")</f>
        <v>정연국</v>
      </c>
      <c r="P52" s="55" t="str">
        <f>INDEX([1]연명부!$B$3:$AG$147,MATCH($C52,[1]연명부!$C$3:$C$147,0),6)</f>
        <v>정민교</v>
      </c>
      <c r="Q52" s="55" t="str">
        <f>INDEX([1]연명부!$B$3:$AG$147,MATCH($C52,[1]연명부!$C$3:$C$147,0),6)</f>
        <v>정민교</v>
      </c>
      <c r="R52" s="55" t="str">
        <f>INDEX([1]연명부!$B$3:$AG$147,MATCH($C52,[1]연명부!$C$3:$C$147,0),6)</f>
        <v>정민교</v>
      </c>
      <c r="S52" s="70" t="str">
        <f>INDEX([1]연명부!$B$3:$AG$147,MATCH($C52,[1]연명부!$C$3:$C$147,0),6)</f>
        <v>정민교</v>
      </c>
      <c r="T52" s="55" t="str">
        <f>INDEX([1]연명부!$B$3:$AG$147,MATCH($C52,[1]연명부!$C$3:$C$147,0),6)</f>
        <v>정민교</v>
      </c>
      <c r="U52" s="55" t="str">
        <f>INDEX([1]연명부!$B$3:$AG$147,MATCH($C52,[1]연명부!$C$3:$C$147,0),6)</f>
        <v>정민교</v>
      </c>
      <c r="V52" s="55" t="str">
        <f>INDEX([1]연명부!$B$3:$AG$147,MATCH($C52,[1]연명부!$C$3:$C$147,0),6)</f>
        <v>정민교</v>
      </c>
      <c r="W52" s="55" t="str">
        <f>INDEX([1]연명부!$B$3:$AG$147,MATCH($C52,[1]연명부!$C$3:$C$147,0),6)</f>
        <v>정민교</v>
      </c>
      <c r="X52" s="55" t="str">
        <f>INDEX([1]연명부!$B$3:$AG$147,MATCH($C52,[1]연명부!$C$3:$C$147,0),6)</f>
        <v>정민교</v>
      </c>
      <c r="Y52" s="55" t="str">
        <f>INDEX([1]연명부!$B$3:$AG$147,MATCH($C52,[1]연명부!$C$3:$C$147,0),6)</f>
        <v>정민교</v>
      </c>
      <c r="Z52" s="55" t="str">
        <f>IFERROR(IF(INDEX([1]연명부!$B$3:$AG$147,MATCH($C52,[1]연명부!$C$3:$C$147,0),25)=0,"",INDEX([1]연명부!$B$3:$AG$147,MATCH($C52,[1]연명부!$C$3:$C$147,0),25)),"")</f>
        <v/>
      </c>
      <c r="AA52" s="55" t="str">
        <f>IFERROR(IF(INDEX([1]연명부!$B$3:$AG$147,MATCH($C52,[1]연명부!$C$3:$C$147,0),26)=0,"",INDEX([1]연명부!$B$3:$AG$147,MATCH($C52,[1]연명부!$C$3:$C$147,0),26)),"")</f>
        <v/>
      </c>
      <c r="AB52" s="55" t="str">
        <f>IFERROR(IF(INDEX([1]연명부!$B$3:$AG$147,MATCH($C52,[1]연명부!$C$3:$C$147,0),27)=0,"",INDEX([1]연명부!$B$3:$AG$147,MATCH($C52,[1]연명부!$C$3:$C$147,0),27)),"")</f>
        <v/>
      </c>
      <c r="AC52" s="60"/>
      <c r="AD52" s="60"/>
      <c r="AE52" s="55" t="str">
        <f>IFERROR(IF(INDEX([1]연명부!$B$3:$AG$147,MATCH($C52,[1]연명부!$C$3:$C$147,0),30)=0,"",INDEX([1]연명부!$B$3:$AG$147,MATCH($C52,[1]연명부!$C$3:$C$147,0),30)),"")</f>
        <v/>
      </c>
      <c r="AF52" s="55" t="str">
        <f>IFERROR(IF(INDEX([1]연명부!$B$3:$AG$147,MATCH($C52,[1]연명부!$C$3:$C$147,0),31)=0,"",INDEX([1]연명부!$B$3:$AG$147,MATCH($C52,[1]연명부!$C$3:$C$147,0),31)),"")</f>
        <v>0</v>
      </c>
      <c r="AG52" s="55" t="str">
        <f>IFERROR(IF(INDEX([1]연명부!$B$3:$AG$147,MATCH($C52,[1]연명부!$C$3:$C$147,0),32)=0,"",INDEX([1]연명부!$B$3:$AG$147,MATCH($C52,[1]연명부!$C$3:$C$147,0),32)),"")</f>
        <v/>
      </c>
      <c r="AH52" s="57"/>
      <c r="AI52" s="57"/>
      <c r="AJ52" s="57"/>
      <c r="AK52" s="57"/>
      <c r="AL52" s="57"/>
      <c r="AM52" s="57"/>
      <c r="AN52" s="57"/>
      <c r="AO52" s="57"/>
    </row>
    <row r="53" spans="1:41" s="71" customFormat="1" ht="30" customHeight="1">
      <c r="A53" s="73"/>
      <c r="B53" s="50" t="str">
        <f>IFERROR(INDEX([1]연명부!$B$3:$AG$147,MATCH($C53,[1]연명부!$C$3:$C$147,0),1),"")</f>
        <v>11</v>
      </c>
      <c r="C53" s="51" t="s">
        <v>44</v>
      </c>
      <c r="D53" s="59"/>
      <c r="E53" s="57"/>
      <c r="F53" s="57"/>
      <c r="G53" s="52" t="s">
        <v>173</v>
      </c>
      <c r="H53" s="53" t="str">
        <f>IFERROR(INDEX([1]연명부!$B$3:$AG$147,MATCH($C53,[1]연명부!$C$3:$C$147,0),7),"")</f>
        <v>남</v>
      </c>
      <c r="I53" s="54">
        <f>IFERROR(INDEX([1]연명부!$B$3:$AG$147,MATCH($C53,[1]연명부!$C$3:$C$147,0),8),"")</f>
        <v>38888</v>
      </c>
      <c r="J53" s="55" t="str">
        <f>IFERROR(INDEX([1]연명부!$B$3:$AG$147,MATCH($C53,[1]연명부!$C$3:$C$147,0),9),"")</f>
        <v>뇌병변</v>
      </c>
      <c r="K53" s="55" t="str">
        <f>INDEX([1]연명부!$B$3:$AG$147,MATCH($C53,[1]연명부!$C$3:$C$147,0),6)</f>
        <v>유호</v>
      </c>
      <c r="L53" s="55" t="str">
        <f>INDEX([1]연명부!$B$3:$AG$147,MATCH($C53,[1]연명부!$C$3:$C$147,0),6)</f>
        <v>유호</v>
      </c>
      <c r="M53" s="55" t="str">
        <f>INDEX([1]연명부!$B$3:$AG$147,MATCH($C53,[1]연명부!$C$3:$C$147,0),6)</f>
        <v>유호</v>
      </c>
      <c r="N53" s="55" t="str">
        <f>INDEX([1]연명부!$B$3:$AG$147,MATCH($C53,[1]연명부!$C$3:$C$147,0),6)</f>
        <v>유호</v>
      </c>
      <c r="O53" s="55" t="str">
        <f>IFERROR(INDEX([1]연명부!$B$3:$AG$147,MATCH($C53,[1]연명부!$C$3:$C$147,0),14),"")</f>
        <v>유연길</v>
      </c>
      <c r="P53" s="55" t="str">
        <f>INDEX([1]연명부!$B$3:$AG$147,MATCH($C53,[1]연명부!$C$3:$C$147,0),6)</f>
        <v>유호</v>
      </c>
      <c r="Q53" s="55" t="str">
        <f>INDEX([1]연명부!$B$3:$AG$147,MATCH($C53,[1]연명부!$C$3:$C$147,0),6)</f>
        <v>유호</v>
      </c>
      <c r="R53" s="55" t="str">
        <f>INDEX([1]연명부!$B$3:$AG$147,MATCH($C53,[1]연명부!$C$3:$C$147,0),6)</f>
        <v>유호</v>
      </c>
      <c r="S53" s="70" t="str">
        <f>INDEX([1]연명부!$B$3:$AG$147,MATCH($C53,[1]연명부!$C$3:$C$147,0),6)</f>
        <v>유호</v>
      </c>
      <c r="T53" s="55" t="str">
        <f>INDEX([1]연명부!$B$3:$AG$147,MATCH($C53,[1]연명부!$C$3:$C$147,0),6)</f>
        <v>유호</v>
      </c>
      <c r="U53" s="55" t="str">
        <f>INDEX([1]연명부!$B$3:$AG$147,MATCH($C53,[1]연명부!$C$3:$C$147,0),6)</f>
        <v>유호</v>
      </c>
      <c r="V53" s="55" t="str">
        <f>INDEX([1]연명부!$B$3:$AG$147,MATCH($C53,[1]연명부!$C$3:$C$147,0),6)</f>
        <v>유호</v>
      </c>
      <c r="W53" s="55" t="str">
        <f>INDEX([1]연명부!$B$3:$AG$147,MATCH($C53,[1]연명부!$C$3:$C$147,0),6)</f>
        <v>유호</v>
      </c>
      <c r="X53" s="55" t="str">
        <f>INDEX([1]연명부!$B$3:$AG$147,MATCH($C53,[1]연명부!$C$3:$C$147,0),6)</f>
        <v>유호</v>
      </c>
      <c r="Y53" s="55" t="str">
        <f>INDEX([1]연명부!$B$3:$AG$147,MATCH($C53,[1]연명부!$C$3:$C$147,0),6)</f>
        <v>유호</v>
      </c>
      <c r="Z53" s="55" t="str">
        <f>IFERROR(IF(INDEX([1]연명부!$B$3:$AG$147,MATCH($C53,[1]연명부!$C$3:$C$147,0),25)=0,"",INDEX([1]연명부!$B$3:$AG$147,MATCH($C53,[1]연명부!$C$3:$C$147,0),25)),"")</f>
        <v/>
      </c>
      <c r="AA53" s="55" t="str">
        <f>IFERROR(IF(INDEX([1]연명부!$B$3:$AG$147,MATCH($C53,[1]연명부!$C$3:$C$147,0),26)=0,"",INDEX([1]연명부!$B$3:$AG$147,MATCH($C53,[1]연명부!$C$3:$C$147,0),26)),"")</f>
        <v/>
      </c>
      <c r="AB53" s="55" t="str">
        <f>IFERROR(IF(INDEX([1]연명부!$B$3:$AG$147,MATCH($C53,[1]연명부!$C$3:$C$147,0),27)=0,"",INDEX([1]연명부!$B$3:$AG$147,MATCH($C53,[1]연명부!$C$3:$C$147,0),27)),"")</f>
        <v/>
      </c>
      <c r="AC53" s="60"/>
      <c r="AD53" s="60"/>
      <c r="AE53" s="55" t="str">
        <f>IFERROR(IF(INDEX([1]연명부!$B$3:$AG$147,MATCH($C53,[1]연명부!$C$3:$C$147,0),30)=0,"",INDEX([1]연명부!$B$3:$AG$147,MATCH($C53,[1]연명부!$C$3:$C$147,0),30)),"")</f>
        <v/>
      </c>
      <c r="AF53" s="55" t="str">
        <f>IFERROR(IF(INDEX([1]연명부!$B$3:$AG$147,MATCH($C53,[1]연명부!$C$3:$C$147,0),31)=0,"",INDEX([1]연명부!$B$3:$AG$147,MATCH($C53,[1]연명부!$C$3:$C$147,0),31)),"")</f>
        <v>0</v>
      </c>
      <c r="AG53" s="55" t="str">
        <f>IFERROR(IF(INDEX([1]연명부!$B$3:$AG$147,MATCH($C53,[1]연명부!$C$3:$C$147,0),32)=0,"",INDEX([1]연명부!$B$3:$AG$147,MATCH($C53,[1]연명부!$C$3:$C$147,0),32)),"")</f>
        <v>0</v>
      </c>
      <c r="AH53" s="57"/>
      <c r="AI53" s="57"/>
      <c r="AJ53" s="57"/>
      <c r="AK53" s="57"/>
      <c r="AL53" s="57"/>
      <c r="AM53" s="57"/>
      <c r="AN53" s="57"/>
      <c r="AO53" s="57"/>
    </row>
    <row r="54" spans="1:41" s="71" customFormat="1" ht="30" customHeight="1">
      <c r="A54" s="73"/>
      <c r="B54" s="50" t="str">
        <f>IFERROR(INDEX([1]연명부!$B$3:$AG$147,MATCH($C54,[1]연명부!$C$3:$C$147,0),1),"")</f>
        <v>11</v>
      </c>
      <c r="C54" s="51" t="s">
        <v>45</v>
      </c>
      <c r="D54" s="59"/>
      <c r="E54" s="57"/>
      <c r="F54" s="57"/>
      <c r="G54" s="52" t="s">
        <v>174</v>
      </c>
      <c r="H54" s="53" t="str">
        <f>IFERROR(INDEX([1]연명부!$B$3:$AG$147,MATCH($C54,[1]연명부!$C$3:$C$147,0),7),"")</f>
        <v>남</v>
      </c>
      <c r="I54" s="54">
        <f>IFERROR(INDEX([1]연명부!$B$3:$AG$147,MATCH($C54,[1]연명부!$C$3:$C$147,0),8),"")</f>
        <v>38837</v>
      </c>
      <c r="J54" s="55" t="str">
        <f>IFERROR(INDEX([1]연명부!$B$3:$AG$147,MATCH($C54,[1]연명부!$C$3:$C$147,0),9),"")</f>
        <v>미등록</v>
      </c>
      <c r="K54" s="55" t="str">
        <f>INDEX([1]연명부!$B$3:$AG$147,MATCH($C54,[1]연명부!$C$3:$C$147,0),6)</f>
        <v>임규현</v>
      </c>
      <c r="L54" s="55" t="str">
        <f>INDEX([1]연명부!$B$3:$AG$147,MATCH($C54,[1]연명부!$C$3:$C$147,0),6)</f>
        <v>임규현</v>
      </c>
      <c r="M54" s="55" t="str">
        <f>INDEX([1]연명부!$B$3:$AG$147,MATCH($C54,[1]연명부!$C$3:$C$147,0),6)</f>
        <v>임규현</v>
      </c>
      <c r="N54" s="55" t="str">
        <f>INDEX([1]연명부!$B$3:$AG$147,MATCH($C54,[1]연명부!$C$3:$C$147,0),6)</f>
        <v>임규현</v>
      </c>
      <c r="O54" s="55" t="str">
        <f>IFERROR(INDEX([1]연명부!$B$3:$AG$147,MATCH($C54,[1]연명부!$C$3:$C$147,0),14),"")</f>
        <v>양은이</v>
      </c>
      <c r="P54" s="55" t="str">
        <f>INDEX([1]연명부!$B$3:$AG$147,MATCH($C54,[1]연명부!$C$3:$C$147,0),6)</f>
        <v>임규현</v>
      </c>
      <c r="Q54" s="55" t="str">
        <f>INDEX([1]연명부!$B$3:$AG$147,MATCH($C54,[1]연명부!$C$3:$C$147,0),6)</f>
        <v>임규현</v>
      </c>
      <c r="R54" s="55" t="str">
        <f>INDEX([1]연명부!$B$3:$AG$147,MATCH($C54,[1]연명부!$C$3:$C$147,0),6)</f>
        <v>임규현</v>
      </c>
      <c r="S54" s="70" t="str">
        <f>INDEX([1]연명부!$B$3:$AG$147,MATCH($C54,[1]연명부!$C$3:$C$147,0),6)</f>
        <v>임규현</v>
      </c>
      <c r="T54" s="55" t="str">
        <f>INDEX([1]연명부!$B$3:$AG$147,MATCH($C54,[1]연명부!$C$3:$C$147,0),6)</f>
        <v>임규현</v>
      </c>
      <c r="U54" s="55" t="str">
        <f>INDEX([1]연명부!$B$3:$AG$147,MATCH($C54,[1]연명부!$C$3:$C$147,0),6)</f>
        <v>임규현</v>
      </c>
      <c r="V54" s="55" t="str">
        <f>INDEX([1]연명부!$B$3:$AG$147,MATCH($C54,[1]연명부!$C$3:$C$147,0),6)</f>
        <v>임규현</v>
      </c>
      <c r="W54" s="55" t="str">
        <f>INDEX([1]연명부!$B$3:$AG$147,MATCH($C54,[1]연명부!$C$3:$C$147,0),6)</f>
        <v>임규현</v>
      </c>
      <c r="X54" s="55" t="str">
        <f>INDEX([1]연명부!$B$3:$AG$147,MATCH($C54,[1]연명부!$C$3:$C$147,0),6)</f>
        <v>임규현</v>
      </c>
      <c r="Y54" s="55" t="str">
        <f>INDEX([1]연명부!$B$3:$AG$147,MATCH($C54,[1]연명부!$C$3:$C$147,0),6)</f>
        <v>임규현</v>
      </c>
      <c r="Z54" s="55" t="str">
        <f>IFERROR(IF(INDEX([1]연명부!$B$3:$AG$147,MATCH($C54,[1]연명부!$C$3:$C$147,0),25)=0,"",INDEX([1]연명부!$B$3:$AG$147,MATCH($C54,[1]연명부!$C$3:$C$147,0),25)),"")</f>
        <v/>
      </c>
      <c r="AA54" s="55" t="str">
        <f>IFERROR(IF(INDEX([1]연명부!$B$3:$AG$147,MATCH($C54,[1]연명부!$C$3:$C$147,0),26)=0,"",INDEX([1]연명부!$B$3:$AG$147,MATCH($C54,[1]연명부!$C$3:$C$147,0),26)),"")</f>
        <v/>
      </c>
      <c r="AB54" s="55" t="str">
        <f>IFERROR(IF(INDEX([1]연명부!$B$3:$AG$147,MATCH($C54,[1]연명부!$C$3:$C$147,0),27)=0,"",INDEX([1]연명부!$B$3:$AG$147,MATCH($C54,[1]연명부!$C$3:$C$147,0),27)),"")</f>
        <v/>
      </c>
      <c r="AC54" s="60"/>
      <c r="AD54" s="60"/>
      <c r="AE54" s="55" t="str">
        <f>IFERROR(IF(INDEX([1]연명부!$B$3:$AG$147,MATCH($C54,[1]연명부!$C$3:$C$147,0),30)=0,"",INDEX([1]연명부!$B$3:$AG$147,MATCH($C54,[1]연명부!$C$3:$C$147,0),30)),"")</f>
        <v/>
      </c>
      <c r="AF54" s="55" t="str">
        <f>IFERROR(IF(INDEX([1]연명부!$B$3:$AG$147,MATCH($C54,[1]연명부!$C$3:$C$147,0),31)=0,"",INDEX([1]연명부!$B$3:$AG$147,MATCH($C54,[1]연명부!$C$3:$C$147,0),31)),"")</f>
        <v/>
      </c>
      <c r="AG54" s="55" t="str">
        <f>IFERROR(IF(INDEX([1]연명부!$B$3:$AG$147,MATCH($C54,[1]연명부!$C$3:$C$147,0),32)=0,"",INDEX([1]연명부!$B$3:$AG$147,MATCH($C54,[1]연명부!$C$3:$C$147,0),32)),"")</f>
        <v>0</v>
      </c>
      <c r="AH54" s="57"/>
      <c r="AI54" s="57"/>
      <c r="AJ54" s="57"/>
      <c r="AK54" s="57"/>
      <c r="AL54" s="57"/>
      <c r="AM54" s="57"/>
      <c r="AN54" s="57"/>
      <c r="AO54" s="57"/>
    </row>
    <row r="55" spans="1:41" s="71" customFormat="1" ht="30" customHeight="1">
      <c r="A55" s="73"/>
      <c r="B55" s="50" t="str">
        <f>IFERROR(INDEX([1]연명부!$B$3:$AG$147,MATCH($C55,[1]연명부!$C$3:$C$147,0),1),"")</f>
        <v>11</v>
      </c>
      <c r="C55" s="51" t="s">
        <v>103</v>
      </c>
      <c r="D55" s="50"/>
      <c r="E55" s="51"/>
      <c r="F55" s="51"/>
      <c r="G55" s="52" t="s">
        <v>175</v>
      </c>
      <c r="H55" s="53" t="str">
        <f>IFERROR(INDEX([1]연명부!$B$3:$AG$147,MATCH($C55,[1]연명부!$C$3:$C$147,0),7),"")</f>
        <v>남</v>
      </c>
      <c r="I55" s="54">
        <f>IFERROR(INDEX([1]연명부!$B$3:$AG$147,MATCH($C55,[1]연명부!$C$3:$C$147,0),8),"")</f>
        <v>39059</v>
      </c>
      <c r="J55" s="55" t="str">
        <f>IFERROR(INDEX([1]연명부!$B$3:$AG$147,MATCH($C55,[1]연명부!$C$3:$C$147,0),9),"")</f>
        <v>지적</v>
      </c>
      <c r="K55" s="55" t="str">
        <f>INDEX([1]연명부!$B$3:$AG$147,MATCH($C55,[1]연명부!$C$3:$C$147,0),6)</f>
        <v>이찬</v>
      </c>
      <c r="L55" s="55" t="str">
        <f>INDEX([1]연명부!$B$3:$AG$147,MATCH($C55,[1]연명부!$C$3:$C$147,0),6)</f>
        <v>이찬</v>
      </c>
      <c r="M55" s="55" t="str">
        <f>INDEX([1]연명부!$B$3:$AG$147,MATCH($C55,[1]연명부!$C$3:$C$147,0),6)</f>
        <v>이찬</v>
      </c>
      <c r="N55" s="55" t="str">
        <f>INDEX([1]연명부!$B$3:$AG$147,MATCH($C55,[1]연명부!$C$3:$C$147,0),6)</f>
        <v>이찬</v>
      </c>
      <c r="O55" s="55" t="str">
        <f>IFERROR(INDEX([1]연명부!$B$3:$AG$147,MATCH($C55,[1]연명부!$C$3:$C$147,0),14),"")</f>
        <v>유상숙</v>
      </c>
      <c r="P55" s="55" t="str">
        <f>INDEX([1]연명부!$B$3:$AG$147,MATCH($C55,[1]연명부!$C$3:$C$147,0),6)</f>
        <v>이찬</v>
      </c>
      <c r="Q55" s="55" t="str">
        <f>INDEX([1]연명부!$B$3:$AG$147,MATCH($C55,[1]연명부!$C$3:$C$147,0),6)</f>
        <v>이찬</v>
      </c>
      <c r="R55" s="55" t="str">
        <f>INDEX([1]연명부!$B$3:$AG$147,MATCH($C55,[1]연명부!$C$3:$C$147,0),6)</f>
        <v>이찬</v>
      </c>
      <c r="S55" s="70" t="str">
        <f>INDEX([1]연명부!$B$3:$AG$147,MATCH($C55,[1]연명부!$C$3:$C$147,0),6)</f>
        <v>이찬</v>
      </c>
      <c r="T55" s="55" t="str">
        <f>INDEX([1]연명부!$B$3:$AG$147,MATCH($C55,[1]연명부!$C$3:$C$147,0),6)</f>
        <v>이찬</v>
      </c>
      <c r="U55" s="55" t="str">
        <f>INDEX([1]연명부!$B$3:$AG$147,MATCH($C55,[1]연명부!$C$3:$C$147,0),6)</f>
        <v>이찬</v>
      </c>
      <c r="V55" s="55" t="str">
        <f>INDEX([1]연명부!$B$3:$AG$147,MATCH($C55,[1]연명부!$C$3:$C$147,0),6)</f>
        <v>이찬</v>
      </c>
      <c r="W55" s="55" t="str">
        <f>INDEX([1]연명부!$B$3:$AG$147,MATCH($C55,[1]연명부!$C$3:$C$147,0),6)</f>
        <v>이찬</v>
      </c>
      <c r="X55" s="55" t="str">
        <f>INDEX([1]연명부!$B$3:$AG$147,MATCH($C55,[1]연명부!$C$3:$C$147,0),6)</f>
        <v>이찬</v>
      </c>
      <c r="Y55" s="55" t="str">
        <f>INDEX([1]연명부!$B$3:$AG$147,MATCH($C55,[1]연명부!$C$3:$C$147,0),6)</f>
        <v>이찬</v>
      </c>
      <c r="Z55" s="55" t="str">
        <f>IFERROR(IF(INDEX([1]연명부!$B$3:$AG$147,MATCH($C55,[1]연명부!$C$3:$C$147,0),25)=0,"",INDEX([1]연명부!$B$3:$AG$147,MATCH($C55,[1]연명부!$C$3:$C$147,0),25)),"")</f>
        <v/>
      </c>
      <c r="AA55" s="55" t="str">
        <f>IFERROR(IF(INDEX([1]연명부!$B$3:$AG$147,MATCH($C55,[1]연명부!$C$3:$C$147,0),26)=0,"",INDEX([1]연명부!$B$3:$AG$147,MATCH($C55,[1]연명부!$C$3:$C$147,0),26)),"")</f>
        <v/>
      </c>
      <c r="AB55" s="55" t="str">
        <f>IFERROR(IF(INDEX([1]연명부!$B$3:$AG$147,MATCH($C55,[1]연명부!$C$3:$C$147,0),27)=0,"",INDEX([1]연명부!$B$3:$AG$147,MATCH($C55,[1]연명부!$C$3:$C$147,0),27)),"")</f>
        <v/>
      </c>
      <c r="AC55" s="60"/>
      <c r="AD55" s="60"/>
      <c r="AE55" s="55" t="str">
        <f>IFERROR(IF(INDEX([1]연명부!$B$3:$AG$147,MATCH($C55,[1]연명부!$C$3:$C$147,0),30)=0,"",INDEX([1]연명부!$B$3:$AG$147,MATCH($C55,[1]연명부!$C$3:$C$147,0),30)),"")</f>
        <v/>
      </c>
      <c r="AF55" s="55" t="str">
        <f>IFERROR(IF(INDEX([1]연명부!$B$3:$AG$147,MATCH($C55,[1]연명부!$C$3:$C$147,0),31)=0,"",INDEX([1]연명부!$B$3:$AG$147,MATCH($C55,[1]연명부!$C$3:$C$147,0),31)),"")</f>
        <v/>
      </c>
      <c r="AG55" s="55" t="str">
        <f>IFERROR(IF(INDEX([1]연명부!$B$3:$AG$147,MATCH($C55,[1]연명부!$C$3:$C$147,0),32)=0,"",INDEX([1]연명부!$B$3:$AG$147,MATCH($C55,[1]연명부!$C$3:$C$147,0),32)),"")</f>
        <v>0</v>
      </c>
      <c r="AH55" s="57"/>
      <c r="AI55" s="57"/>
      <c r="AJ55" s="57"/>
      <c r="AK55" s="57"/>
      <c r="AL55" s="57"/>
      <c r="AM55" s="57"/>
      <c r="AN55" s="57"/>
      <c r="AO55" s="57"/>
    </row>
    <row r="56" spans="1:41" s="71" customFormat="1" ht="30" customHeight="1">
      <c r="A56" s="73"/>
      <c r="B56" s="50" t="str">
        <f>IFERROR(INDEX([1]연명부!$B$3:$AG$147,MATCH($C56,[1]연명부!$C$3:$C$147,0),1),"")</f>
        <v>11</v>
      </c>
      <c r="C56" s="51" t="s">
        <v>46</v>
      </c>
      <c r="D56" s="50"/>
      <c r="E56" s="51"/>
      <c r="F56" s="51"/>
      <c r="G56" s="52" t="s">
        <v>176</v>
      </c>
      <c r="H56" s="53" t="str">
        <f>IFERROR(INDEX([1]연명부!$B$3:$AG$147,MATCH($C56,[1]연명부!$C$3:$C$147,0),7),"")</f>
        <v>여</v>
      </c>
      <c r="I56" s="54">
        <f>IFERROR(INDEX([1]연명부!$B$3:$AG$147,MATCH($C56,[1]연명부!$C$3:$C$147,0),8),"")</f>
        <v>39264</v>
      </c>
      <c r="J56" s="55" t="str">
        <f>IFERROR(INDEX([1]연명부!$B$3:$AG$147,MATCH($C56,[1]연명부!$C$3:$C$147,0),9),"")</f>
        <v>뇌병변</v>
      </c>
      <c r="K56" s="55" t="str">
        <f>INDEX([1]연명부!$B$3:$AG$147,MATCH($C56,[1]연명부!$C$3:$C$147,0),6)</f>
        <v>김예지</v>
      </c>
      <c r="L56" s="55" t="str">
        <f>INDEX([1]연명부!$B$3:$AG$147,MATCH($C56,[1]연명부!$C$3:$C$147,0),6)</f>
        <v>김예지</v>
      </c>
      <c r="M56" s="55" t="str">
        <f>INDEX([1]연명부!$B$3:$AG$147,MATCH($C56,[1]연명부!$C$3:$C$147,0),6)</f>
        <v>김예지</v>
      </c>
      <c r="N56" s="55" t="str">
        <f>INDEX([1]연명부!$B$3:$AG$147,MATCH($C56,[1]연명부!$C$3:$C$147,0),6)</f>
        <v>김예지</v>
      </c>
      <c r="O56" s="55" t="str">
        <f>IFERROR(INDEX([1]연명부!$B$3:$AG$147,MATCH($C56,[1]연명부!$C$3:$C$147,0),14),"")</f>
        <v>임혜정</v>
      </c>
      <c r="P56" s="55" t="str">
        <f>INDEX([1]연명부!$B$3:$AG$147,MATCH($C56,[1]연명부!$C$3:$C$147,0),6)</f>
        <v>김예지</v>
      </c>
      <c r="Q56" s="55" t="str">
        <f>INDEX([1]연명부!$B$3:$AG$147,MATCH($C56,[1]연명부!$C$3:$C$147,0),6)</f>
        <v>김예지</v>
      </c>
      <c r="R56" s="55" t="str">
        <f>INDEX([1]연명부!$B$3:$AG$147,MATCH($C56,[1]연명부!$C$3:$C$147,0),6)</f>
        <v>김예지</v>
      </c>
      <c r="S56" s="70" t="str">
        <f>INDEX([1]연명부!$B$3:$AG$147,MATCH($C56,[1]연명부!$C$3:$C$147,0),6)</f>
        <v>김예지</v>
      </c>
      <c r="T56" s="55" t="str">
        <f>INDEX([1]연명부!$B$3:$AG$147,MATCH($C56,[1]연명부!$C$3:$C$147,0),6)</f>
        <v>김예지</v>
      </c>
      <c r="U56" s="55" t="str">
        <f>INDEX([1]연명부!$B$3:$AG$147,MATCH($C56,[1]연명부!$C$3:$C$147,0),6)</f>
        <v>김예지</v>
      </c>
      <c r="V56" s="55" t="str">
        <f>INDEX([1]연명부!$B$3:$AG$147,MATCH($C56,[1]연명부!$C$3:$C$147,0),6)</f>
        <v>김예지</v>
      </c>
      <c r="W56" s="55" t="str">
        <f>INDEX([1]연명부!$B$3:$AG$147,MATCH($C56,[1]연명부!$C$3:$C$147,0),6)</f>
        <v>김예지</v>
      </c>
      <c r="X56" s="55" t="str">
        <f>INDEX([1]연명부!$B$3:$AG$147,MATCH($C56,[1]연명부!$C$3:$C$147,0),6)</f>
        <v>김예지</v>
      </c>
      <c r="Y56" s="55" t="str">
        <f>INDEX([1]연명부!$B$3:$AG$147,MATCH($C56,[1]연명부!$C$3:$C$147,0),6)</f>
        <v>김예지</v>
      </c>
      <c r="Z56" s="55" t="str">
        <f>IFERROR(IF(INDEX([1]연명부!$B$3:$AG$147,MATCH($C56,[1]연명부!$C$3:$C$147,0),25)=0,"",INDEX([1]연명부!$B$3:$AG$147,MATCH($C56,[1]연명부!$C$3:$C$147,0),25)),"")</f>
        <v/>
      </c>
      <c r="AA56" s="55" t="str">
        <f>IFERROR(IF(INDEX([1]연명부!$B$3:$AG$147,MATCH($C56,[1]연명부!$C$3:$C$147,0),26)=0,"",INDEX([1]연명부!$B$3:$AG$147,MATCH($C56,[1]연명부!$C$3:$C$147,0),26)),"")</f>
        <v>0</v>
      </c>
      <c r="AB56" s="55" t="str">
        <f>IFERROR(IF(INDEX([1]연명부!$B$3:$AG$147,MATCH($C56,[1]연명부!$C$3:$C$147,0),27)=0,"",INDEX([1]연명부!$B$3:$AG$147,MATCH($C56,[1]연명부!$C$3:$C$147,0),27)),"")</f>
        <v/>
      </c>
      <c r="AC56" s="60"/>
      <c r="AD56" s="60"/>
      <c r="AE56" s="55" t="str">
        <f>IFERROR(IF(INDEX([1]연명부!$B$3:$AG$147,MATCH($C56,[1]연명부!$C$3:$C$147,0),30)=0,"",INDEX([1]연명부!$B$3:$AG$147,MATCH($C56,[1]연명부!$C$3:$C$147,0),30)),"")</f>
        <v/>
      </c>
      <c r="AF56" s="55" t="str">
        <f>IFERROR(IF(INDEX([1]연명부!$B$3:$AG$147,MATCH($C56,[1]연명부!$C$3:$C$147,0),31)=0,"",INDEX([1]연명부!$B$3:$AG$147,MATCH($C56,[1]연명부!$C$3:$C$147,0),31)),"")</f>
        <v/>
      </c>
      <c r="AG56" s="55" t="str">
        <f>IFERROR(IF(INDEX([1]연명부!$B$3:$AG$147,MATCH($C56,[1]연명부!$C$3:$C$147,0),32)=0,"",INDEX([1]연명부!$B$3:$AG$147,MATCH($C56,[1]연명부!$C$3:$C$147,0),32)),"")</f>
        <v/>
      </c>
      <c r="AH56" s="57"/>
      <c r="AI56" s="57"/>
      <c r="AJ56" s="57"/>
      <c r="AK56" s="57"/>
      <c r="AL56" s="57"/>
      <c r="AM56" s="57"/>
      <c r="AN56" s="57"/>
      <c r="AO56" s="57"/>
    </row>
    <row r="57" spans="1:41" s="71" customFormat="1" ht="30" customHeight="1">
      <c r="A57" s="73"/>
      <c r="B57" s="50" t="str">
        <f>IFERROR(INDEX([1]연명부!$B$3:$AG$147,MATCH($C57,[1]연명부!$C$3:$C$147,0),1),"")</f>
        <v>11</v>
      </c>
      <c r="C57" s="51" t="s">
        <v>47</v>
      </c>
      <c r="D57" s="50"/>
      <c r="E57" s="51"/>
      <c r="F57" s="51"/>
      <c r="G57" s="52" t="s">
        <v>177</v>
      </c>
      <c r="H57" s="53" t="str">
        <f>IFERROR(INDEX([1]연명부!$B$3:$AG$147,MATCH($C57,[1]연명부!$C$3:$C$147,0),7),"")</f>
        <v>남</v>
      </c>
      <c r="I57" s="54">
        <f>IFERROR(INDEX([1]연명부!$B$3:$AG$147,MATCH($C57,[1]연명부!$C$3:$C$147,0),8),"")</f>
        <v>38797</v>
      </c>
      <c r="J57" s="55" t="str">
        <f>IFERROR(INDEX([1]연명부!$B$3:$AG$147,MATCH($C57,[1]연명부!$C$3:$C$147,0),9),"")</f>
        <v>지적</v>
      </c>
      <c r="K57" s="55" t="str">
        <f>INDEX([1]연명부!$B$3:$AG$147,MATCH($C57,[1]연명부!$C$3:$C$147,0),6)</f>
        <v>이수찬</v>
      </c>
      <c r="L57" s="55" t="str">
        <f>INDEX([1]연명부!$B$3:$AG$147,MATCH($C57,[1]연명부!$C$3:$C$147,0),6)</f>
        <v>이수찬</v>
      </c>
      <c r="M57" s="55" t="str">
        <f>INDEX([1]연명부!$B$3:$AG$147,MATCH($C57,[1]연명부!$C$3:$C$147,0),6)</f>
        <v>이수찬</v>
      </c>
      <c r="N57" s="55" t="str">
        <f>INDEX([1]연명부!$B$3:$AG$147,MATCH($C57,[1]연명부!$C$3:$C$147,0),6)</f>
        <v>이수찬</v>
      </c>
      <c r="O57" s="55" t="str">
        <f>IFERROR(INDEX([1]연명부!$B$3:$AG$147,MATCH($C57,[1]연명부!$C$3:$C$147,0),14),"")</f>
        <v>서미나</v>
      </c>
      <c r="P57" s="55" t="str">
        <f>INDEX([1]연명부!$B$3:$AG$147,MATCH($C57,[1]연명부!$C$3:$C$147,0),6)</f>
        <v>이수찬</v>
      </c>
      <c r="Q57" s="55" t="str">
        <f>INDEX([1]연명부!$B$3:$AG$147,MATCH($C57,[1]연명부!$C$3:$C$147,0),6)</f>
        <v>이수찬</v>
      </c>
      <c r="R57" s="55" t="str">
        <f>INDEX([1]연명부!$B$3:$AG$147,MATCH($C57,[1]연명부!$C$3:$C$147,0),6)</f>
        <v>이수찬</v>
      </c>
      <c r="S57" s="70" t="str">
        <f>INDEX([1]연명부!$B$3:$AG$147,MATCH($C57,[1]연명부!$C$3:$C$147,0),6)</f>
        <v>이수찬</v>
      </c>
      <c r="T57" s="55" t="str">
        <f>INDEX([1]연명부!$B$3:$AG$147,MATCH($C57,[1]연명부!$C$3:$C$147,0),6)</f>
        <v>이수찬</v>
      </c>
      <c r="U57" s="55" t="str">
        <f>INDEX([1]연명부!$B$3:$AG$147,MATCH($C57,[1]연명부!$C$3:$C$147,0),6)</f>
        <v>이수찬</v>
      </c>
      <c r="V57" s="55" t="str">
        <f>INDEX([1]연명부!$B$3:$AG$147,MATCH($C57,[1]연명부!$C$3:$C$147,0),6)</f>
        <v>이수찬</v>
      </c>
      <c r="W57" s="55" t="str">
        <f>INDEX([1]연명부!$B$3:$AG$147,MATCH($C57,[1]연명부!$C$3:$C$147,0),6)</f>
        <v>이수찬</v>
      </c>
      <c r="X57" s="55" t="str">
        <f>INDEX([1]연명부!$B$3:$AG$147,MATCH($C57,[1]연명부!$C$3:$C$147,0),6)</f>
        <v>이수찬</v>
      </c>
      <c r="Y57" s="55" t="str">
        <f>INDEX([1]연명부!$B$3:$AG$147,MATCH($C57,[1]연명부!$C$3:$C$147,0),6)</f>
        <v>이수찬</v>
      </c>
      <c r="Z57" s="55" t="str">
        <f>IFERROR(IF(INDEX([1]연명부!$B$3:$AG$147,MATCH($C57,[1]연명부!$C$3:$C$147,0),25)=0,"",INDEX([1]연명부!$B$3:$AG$147,MATCH($C57,[1]연명부!$C$3:$C$147,0),25)),"")</f>
        <v/>
      </c>
      <c r="AA57" s="55" t="str">
        <f>IFERROR(IF(INDEX([1]연명부!$B$3:$AG$147,MATCH($C57,[1]연명부!$C$3:$C$147,0),26)=0,"",INDEX([1]연명부!$B$3:$AG$147,MATCH($C57,[1]연명부!$C$3:$C$147,0),26)),"")</f>
        <v>0</v>
      </c>
      <c r="AB57" s="55" t="str">
        <f>IFERROR(IF(INDEX([1]연명부!$B$3:$AG$147,MATCH($C57,[1]연명부!$C$3:$C$147,0),27)=0,"",INDEX([1]연명부!$B$3:$AG$147,MATCH($C57,[1]연명부!$C$3:$C$147,0),27)),"")</f>
        <v/>
      </c>
      <c r="AC57" s="60"/>
      <c r="AD57" s="60"/>
      <c r="AE57" s="55" t="str">
        <f>IFERROR(IF(INDEX([1]연명부!$B$3:$AG$147,MATCH($C57,[1]연명부!$C$3:$C$147,0),30)=0,"",INDEX([1]연명부!$B$3:$AG$147,MATCH($C57,[1]연명부!$C$3:$C$147,0),30)),"")</f>
        <v/>
      </c>
      <c r="AF57" s="55" t="str">
        <f>IFERROR(IF(INDEX([1]연명부!$B$3:$AG$147,MATCH($C57,[1]연명부!$C$3:$C$147,0),31)=0,"",INDEX([1]연명부!$B$3:$AG$147,MATCH($C57,[1]연명부!$C$3:$C$147,0),31)),"")</f>
        <v/>
      </c>
      <c r="AG57" s="55" t="str">
        <f>IFERROR(IF(INDEX([1]연명부!$B$3:$AG$147,MATCH($C57,[1]연명부!$C$3:$C$147,0),32)=0,"",INDEX([1]연명부!$B$3:$AG$147,MATCH($C57,[1]연명부!$C$3:$C$147,0),32)),"")</f>
        <v/>
      </c>
      <c r="AH57" s="57"/>
      <c r="AI57" s="57"/>
      <c r="AJ57" s="57"/>
      <c r="AK57" s="57"/>
      <c r="AL57" s="57"/>
      <c r="AM57" s="57"/>
      <c r="AN57" s="57"/>
      <c r="AO57" s="57"/>
    </row>
    <row r="58" spans="1:41" s="71" customFormat="1" ht="30" customHeight="1">
      <c r="A58" s="73"/>
      <c r="B58" s="50" t="str">
        <f>IFERROR(INDEX([1]연명부!$B$3:$AG$147,MATCH($C58,[1]연명부!$C$3:$C$147,0),1),"")</f>
        <v>11</v>
      </c>
      <c r="C58" s="51" t="s">
        <v>48</v>
      </c>
      <c r="D58" s="51"/>
      <c r="E58" s="51"/>
      <c r="F58" s="51"/>
      <c r="G58" s="52" t="s">
        <v>178</v>
      </c>
      <c r="H58" s="53" t="str">
        <f>IFERROR(INDEX([1]연명부!$B$3:$AG$147,MATCH($C58,[1]연명부!$C$3:$C$147,0),7),"")</f>
        <v>남</v>
      </c>
      <c r="I58" s="54">
        <f>IFERROR(INDEX([1]연명부!$B$3:$AG$147,MATCH($C58,[1]연명부!$C$3:$C$147,0),8),"")</f>
        <v>37554</v>
      </c>
      <c r="J58" s="55" t="str">
        <f>IFERROR(INDEX([1]연명부!$B$3:$AG$147,MATCH($C58,[1]연명부!$C$3:$C$147,0),9),"")</f>
        <v>뇌병변</v>
      </c>
      <c r="K58" s="55" t="str">
        <f>INDEX([1]연명부!$B$3:$AG$147,MATCH($C58,[1]연명부!$C$3:$C$147,0),6)</f>
        <v>문정인</v>
      </c>
      <c r="L58" s="55" t="str">
        <f>INDEX([1]연명부!$B$3:$AG$147,MATCH($C58,[1]연명부!$C$3:$C$147,0),6)</f>
        <v>문정인</v>
      </c>
      <c r="M58" s="55" t="str">
        <f>INDEX([1]연명부!$B$3:$AG$147,MATCH($C58,[1]연명부!$C$3:$C$147,0),6)</f>
        <v>문정인</v>
      </c>
      <c r="N58" s="55" t="str">
        <f>INDEX([1]연명부!$B$3:$AG$147,MATCH($C58,[1]연명부!$C$3:$C$147,0),6)</f>
        <v>문정인</v>
      </c>
      <c r="O58" s="55" t="str">
        <f>IFERROR(INDEX([1]연명부!$B$3:$AG$147,MATCH($C58,[1]연명부!$C$3:$C$147,0),14),"")</f>
        <v>조자영</v>
      </c>
      <c r="P58" s="55" t="str">
        <f>INDEX([1]연명부!$B$3:$AG$147,MATCH($C58,[1]연명부!$C$3:$C$147,0),6)</f>
        <v>문정인</v>
      </c>
      <c r="Q58" s="55" t="str">
        <f>INDEX([1]연명부!$B$3:$AG$147,MATCH($C58,[1]연명부!$C$3:$C$147,0),6)</f>
        <v>문정인</v>
      </c>
      <c r="R58" s="55" t="str">
        <f>INDEX([1]연명부!$B$3:$AG$147,MATCH($C58,[1]연명부!$C$3:$C$147,0),6)</f>
        <v>문정인</v>
      </c>
      <c r="S58" s="70" t="str">
        <f>INDEX([1]연명부!$B$3:$AG$147,MATCH($C58,[1]연명부!$C$3:$C$147,0),6)</f>
        <v>문정인</v>
      </c>
      <c r="T58" s="55" t="str">
        <f>INDEX([1]연명부!$B$3:$AG$147,MATCH($C58,[1]연명부!$C$3:$C$147,0),6)</f>
        <v>문정인</v>
      </c>
      <c r="U58" s="55" t="str">
        <f>INDEX([1]연명부!$B$3:$AG$147,MATCH($C58,[1]연명부!$C$3:$C$147,0),6)</f>
        <v>문정인</v>
      </c>
      <c r="V58" s="55" t="str">
        <f>INDEX([1]연명부!$B$3:$AG$147,MATCH($C58,[1]연명부!$C$3:$C$147,0),6)</f>
        <v>문정인</v>
      </c>
      <c r="W58" s="55" t="str">
        <f>INDEX([1]연명부!$B$3:$AG$147,MATCH($C58,[1]연명부!$C$3:$C$147,0),6)</f>
        <v>문정인</v>
      </c>
      <c r="X58" s="55" t="str">
        <f>INDEX([1]연명부!$B$3:$AG$147,MATCH($C58,[1]연명부!$C$3:$C$147,0),6)</f>
        <v>문정인</v>
      </c>
      <c r="Y58" s="55" t="str">
        <f>INDEX([1]연명부!$B$3:$AG$147,MATCH($C58,[1]연명부!$C$3:$C$147,0),6)</f>
        <v>문정인</v>
      </c>
      <c r="Z58" s="55" t="str">
        <f>IFERROR(IF(INDEX([1]연명부!$B$3:$AG$147,MATCH($C58,[1]연명부!$C$3:$C$147,0),25)=0,"",INDEX([1]연명부!$B$3:$AG$147,MATCH($C58,[1]연명부!$C$3:$C$147,0),25)),"")</f>
        <v>0</v>
      </c>
      <c r="AA58" s="55" t="str">
        <f>IFERROR(IF(INDEX([1]연명부!$B$3:$AG$147,MATCH($C58,[1]연명부!$C$3:$C$147,0),26)=0,"",INDEX([1]연명부!$B$3:$AG$147,MATCH($C58,[1]연명부!$C$3:$C$147,0),26)),"")</f>
        <v/>
      </c>
      <c r="AB58" s="55" t="str">
        <f>IFERROR(IF(INDEX([1]연명부!$B$3:$AG$147,MATCH($C58,[1]연명부!$C$3:$C$147,0),27)=0,"",INDEX([1]연명부!$B$3:$AG$147,MATCH($C58,[1]연명부!$C$3:$C$147,0),27)),"")</f>
        <v/>
      </c>
      <c r="AC58" s="60"/>
      <c r="AD58" s="60"/>
      <c r="AE58" s="55" t="str">
        <f>IFERROR(IF(INDEX([1]연명부!$B$3:$AG$147,MATCH($C58,[1]연명부!$C$3:$C$147,0),30)=0,"",INDEX([1]연명부!$B$3:$AG$147,MATCH($C58,[1]연명부!$C$3:$C$147,0),30)),"")</f>
        <v/>
      </c>
      <c r="AF58" s="55" t="str">
        <f>IFERROR(IF(INDEX([1]연명부!$B$3:$AG$147,MATCH($C58,[1]연명부!$C$3:$C$147,0),31)=0,"",INDEX([1]연명부!$B$3:$AG$147,MATCH($C58,[1]연명부!$C$3:$C$147,0),31)),"")</f>
        <v>0</v>
      </c>
      <c r="AG58" s="55" t="str">
        <f>IFERROR(IF(INDEX([1]연명부!$B$3:$AG$147,MATCH($C58,[1]연명부!$C$3:$C$147,0),32)=0,"",INDEX([1]연명부!$B$3:$AG$147,MATCH($C58,[1]연명부!$C$3:$C$147,0),32)),"")</f>
        <v>0</v>
      </c>
      <c r="AH58" s="57"/>
      <c r="AI58" s="57"/>
      <c r="AJ58" s="57"/>
      <c r="AK58" s="57"/>
      <c r="AL58" s="57"/>
      <c r="AM58" s="57"/>
      <c r="AN58" s="57"/>
      <c r="AO58" s="57"/>
    </row>
    <row r="59" spans="1:41" s="71" customFormat="1" ht="30" customHeight="1">
      <c r="A59" s="73"/>
      <c r="B59" s="50" t="str">
        <f>IFERROR(INDEX([1]연명부!$B$3:$AG$147,MATCH($C59,[1]연명부!$C$3:$C$147,0),1),"")</f>
        <v>11</v>
      </c>
      <c r="C59" s="51" t="s">
        <v>104</v>
      </c>
      <c r="D59" s="51"/>
      <c r="E59" s="51"/>
      <c r="F59" s="51"/>
      <c r="G59" s="52" t="s">
        <v>179</v>
      </c>
      <c r="H59" s="53" t="str">
        <f>IFERROR(INDEX([1]연명부!$B$3:$AG$147,MATCH($C59,[1]연명부!$C$3:$C$147,0),7),"")</f>
        <v>여</v>
      </c>
      <c r="I59" s="54">
        <f>IFERROR(INDEX([1]연명부!$B$3:$AG$147,MATCH($C59,[1]연명부!$C$3:$C$147,0),8),"")</f>
        <v>37094</v>
      </c>
      <c r="J59" s="55" t="str">
        <f>IFERROR(INDEX([1]연명부!$B$3:$AG$147,MATCH($C59,[1]연명부!$C$3:$C$147,0),9),"")</f>
        <v>지적/뇌병변</v>
      </c>
      <c r="K59" s="55" t="str">
        <f>INDEX([1]연명부!$B$3:$AG$147,MATCH($C59,[1]연명부!$C$3:$C$147,0),6)</f>
        <v>김민선</v>
      </c>
      <c r="L59" s="55" t="str">
        <f>INDEX([1]연명부!$B$3:$AG$147,MATCH($C59,[1]연명부!$C$3:$C$147,0),6)</f>
        <v>김민선</v>
      </c>
      <c r="M59" s="55" t="str">
        <f>INDEX([1]연명부!$B$3:$AG$147,MATCH($C59,[1]연명부!$C$3:$C$147,0),6)</f>
        <v>김민선</v>
      </c>
      <c r="N59" s="55" t="str">
        <f>INDEX([1]연명부!$B$3:$AG$147,MATCH($C59,[1]연명부!$C$3:$C$147,0),6)</f>
        <v>김민선</v>
      </c>
      <c r="O59" s="55" t="str">
        <f>IFERROR(INDEX([1]연명부!$B$3:$AG$147,MATCH($C59,[1]연명부!$C$3:$C$147,0),14),"")</f>
        <v>김태연</v>
      </c>
      <c r="P59" s="55" t="str">
        <f>INDEX([1]연명부!$B$3:$AG$147,MATCH($C59,[1]연명부!$C$3:$C$147,0),6)</f>
        <v>김민선</v>
      </c>
      <c r="Q59" s="55" t="str">
        <f>INDEX([1]연명부!$B$3:$AG$147,MATCH($C59,[1]연명부!$C$3:$C$147,0),6)</f>
        <v>김민선</v>
      </c>
      <c r="R59" s="55" t="str">
        <f>INDEX([1]연명부!$B$3:$AG$147,MATCH($C59,[1]연명부!$C$3:$C$147,0),6)</f>
        <v>김민선</v>
      </c>
      <c r="S59" s="70" t="str">
        <f>INDEX([1]연명부!$B$3:$AG$147,MATCH($C59,[1]연명부!$C$3:$C$147,0),6)</f>
        <v>김민선</v>
      </c>
      <c r="T59" s="55" t="str">
        <f>INDEX([1]연명부!$B$3:$AG$147,MATCH($C59,[1]연명부!$C$3:$C$147,0),6)</f>
        <v>김민선</v>
      </c>
      <c r="U59" s="55" t="str">
        <f>INDEX([1]연명부!$B$3:$AG$147,MATCH($C59,[1]연명부!$C$3:$C$147,0),6)</f>
        <v>김민선</v>
      </c>
      <c r="V59" s="55" t="str">
        <f>INDEX([1]연명부!$B$3:$AG$147,MATCH($C59,[1]연명부!$C$3:$C$147,0),6)</f>
        <v>김민선</v>
      </c>
      <c r="W59" s="55" t="str">
        <f>INDEX([1]연명부!$B$3:$AG$147,MATCH($C59,[1]연명부!$C$3:$C$147,0),6)</f>
        <v>김민선</v>
      </c>
      <c r="X59" s="55" t="str">
        <f>INDEX([1]연명부!$B$3:$AG$147,MATCH($C59,[1]연명부!$C$3:$C$147,0),6)</f>
        <v>김민선</v>
      </c>
      <c r="Y59" s="55" t="str">
        <f>INDEX([1]연명부!$B$3:$AG$147,MATCH($C59,[1]연명부!$C$3:$C$147,0),6)</f>
        <v>김민선</v>
      </c>
      <c r="Z59" s="55" t="str">
        <f>IFERROR(IF(INDEX([1]연명부!$B$3:$AG$147,MATCH($C59,[1]연명부!$C$3:$C$147,0),25)=0,"",INDEX([1]연명부!$B$3:$AG$147,MATCH($C59,[1]연명부!$C$3:$C$147,0),25)),"")</f>
        <v>0</v>
      </c>
      <c r="AA59" s="55" t="str">
        <f>IFERROR(IF(INDEX([1]연명부!$B$3:$AG$147,MATCH($C59,[1]연명부!$C$3:$C$147,0),26)=0,"",INDEX([1]연명부!$B$3:$AG$147,MATCH($C59,[1]연명부!$C$3:$C$147,0),26)),"")</f>
        <v/>
      </c>
      <c r="AB59" s="55" t="str">
        <f>IFERROR(IF(INDEX([1]연명부!$B$3:$AG$147,MATCH($C59,[1]연명부!$C$3:$C$147,0),27)=0,"",INDEX([1]연명부!$B$3:$AG$147,MATCH($C59,[1]연명부!$C$3:$C$147,0),27)),"")</f>
        <v/>
      </c>
      <c r="AC59" s="60"/>
      <c r="AD59" s="60"/>
      <c r="AE59" s="55" t="str">
        <f>IFERROR(IF(INDEX([1]연명부!$B$3:$AG$147,MATCH($C59,[1]연명부!$C$3:$C$147,0),30)=0,"",INDEX([1]연명부!$B$3:$AG$147,MATCH($C59,[1]연명부!$C$3:$C$147,0),30)),"")</f>
        <v/>
      </c>
      <c r="AF59" s="55" t="str">
        <f>IFERROR(IF(INDEX([1]연명부!$B$3:$AG$147,MATCH($C59,[1]연명부!$C$3:$C$147,0),31)=0,"",INDEX([1]연명부!$B$3:$AG$147,MATCH($C59,[1]연명부!$C$3:$C$147,0),31)),"")</f>
        <v/>
      </c>
      <c r="AG59" s="55" t="str">
        <f>IFERROR(IF(INDEX([1]연명부!$B$3:$AG$147,MATCH($C59,[1]연명부!$C$3:$C$147,0),32)=0,"",INDEX([1]연명부!$B$3:$AG$147,MATCH($C59,[1]연명부!$C$3:$C$147,0),32)),"")</f>
        <v/>
      </c>
      <c r="AH59" s="57"/>
      <c r="AI59" s="57"/>
      <c r="AJ59" s="57"/>
      <c r="AK59" s="57"/>
      <c r="AL59" s="57"/>
      <c r="AM59" s="57"/>
      <c r="AN59" s="57"/>
      <c r="AO59" s="57"/>
    </row>
    <row r="60" spans="1:41" s="71" customFormat="1" ht="30" customHeight="1">
      <c r="A60" s="73"/>
      <c r="B60" s="50" t="str">
        <f>IFERROR(INDEX([1]연명부!$B$3:$AG$147,MATCH($C60,[1]연명부!$C$3:$C$147,0),1),"")</f>
        <v>11</v>
      </c>
      <c r="C60" s="51" t="s">
        <v>105</v>
      </c>
      <c r="D60" s="59"/>
      <c r="E60" s="57"/>
      <c r="F60" s="57"/>
      <c r="G60" s="52" t="s">
        <v>180</v>
      </c>
      <c r="H60" s="53" t="str">
        <f>IFERROR(INDEX([1]연명부!$B$3:$AG$147,MATCH($C60,[1]연명부!$C$3:$C$147,0),7),"")</f>
        <v>여</v>
      </c>
      <c r="I60" s="54">
        <f>IFERROR(INDEX([1]연명부!$B$3:$AG$147,MATCH($C60,[1]연명부!$C$3:$C$147,0),8),"")</f>
        <v>37643</v>
      </c>
      <c r="J60" s="55" t="str">
        <f>IFERROR(INDEX([1]연명부!$B$3:$AG$147,MATCH($C60,[1]연명부!$C$3:$C$147,0),9),"")</f>
        <v>지적</v>
      </c>
      <c r="K60" s="55" t="str">
        <f>INDEX([1]연명부!$B$3:$AG$147,MATCH($C60,[1]연명부!$C$3:$C$147,0),6)</f>
        <v>정현주</v>
      </c>
      <c r="L60" s="55" t="str">
        <f>INDEX([1]연명부!$B$3:$AG$147,MATCH($C60,[1]연명부!$C$3:$C$147,0),6)</f>
        <v>정현주</v>
      </c>
      <c r="M60" s="55" t="str">
        <f>INDEX([1]연명부!$B$3:$AG$147,MATCH($C60,[1]연명부!$C$3:$C$147,0),6)</f>
        <v>정현주</v>
      </c>
      <c r="N60" s="55" t="str">
        <f>INDEX([1]연명부!$B$3:$AG$147,MATCH($C60,[1]연명부!$C$3:$C$147,0),6)</f>
        <v>정현주</v>
      </c>
      <c r="O60" s="55" t="str">
        <f>IFERROR(INDEX([1]연명부!$B$3:$AG$147,MATCH($C60,[1]연명부!$C$3:$C$147,0),14),"")</f>
        <v>원형미</v>
      </c>
      <c r="P60" s="55" t="str">
        <f>INDEX([1]연명부!$B$3:$AG$147,MATCH($C60,[1]연명부!$C$3:$C$147,0),6)</f>
        <v>정현주</v>
      </c>
      <c r="Q60" s="55" t="str">
        <f>INDEX([1]연명부!$B$3:$AG$147,MATCH($C60,[1]연명부!$C$3:$C$147,0),6)</f>
        <v>정현주</v>
      </c>
      <c r="R60" s="55" t="str">
        <f>INDEX([1]연명부!$B$3:$AG$147,MATCH($C60,[1]연명부!$C$3:$C$147,0),6)</f>
        <v>정현주</v>
      </c>
      <c r="S60" s="70" t="str">
        <f>INDEX([1]연명부!$B$3:$AG$147,MATCH($C60,[1]연명부!$C$3:$C$147,0),6)</f>
        <v>정현주</v>
      </c>
      <c r="T60" s="55" t="str">
        <f>INDEX([1]연명부!$B$3:$AG$147,MATCH($C60,[1]연명부!$C$3:$C$147,0),6)</f>
        <v>정현주</v>
      </c>
      <c r="U60" s="55" t="str">
        <f>INDEX([1]연명부!$B$3:$AG$147,MATCH($C60,[1]연명부!$C$3:$C$147,0),6)</f>
        <v>정현주</v>
      </c>
      <c r="V60" s="55" t="str">
        <f>INDEX([1]연명부!$B$3:$AG$147,MATCH($C60,[1]연명부!$C$3:$C$147,0),6)</f>
        <v>정현주</v>
      </c>
      <c r="W60" s="55" t="str">
        <f>INDEX([1]연명부!$B$3:$AG$147,MATCH($C60,[1]연명부!$C$3:$C$147,0),6)</f>
        <v>정현주</v>
      </c>
      <c r="X60" s="55" t="str">
        <f>INDEX([1]연명부!$B$3:$AG$147,MATCH($C60,[1]연명부!$C$3:$C$147,0),6)</f>
        <v>정현주</v>
      </c>
      <c r="Y60" s="55" t="str">
        <f>INDEX([1]연명부!$B$3:$AG$147,MATCH($C60,[1]연명부!$C$3:$C$147,0),6)</f>
        <v>정현주</v>
      </c>
      <c r="Z60" s="55" t="str">
        <f>IFERROR(IF(INDEX([1]연명부!$B$3:$AG$147,MATCH($C60,[1]연명부!$C$3:$C$147,0),25)=0,"",INDEX([1]연명부!$B$3:$AG$147,MATCH($C60,[1]연명부!$C$3:$C$147,0),25)),"")</f>
        <v/>
      </c>
      <c r="AA60" s="55" t="str">
        <f>IFERROR(IF(INDEX([1]연명부!$B$3:$AG$147,MATCH($C60,[1]연명부!$C$3:$C$147,0),26)=0,"",INDEX([1]연명부!$B$3:$AG$147,MATCH($C60,[1]연명부!$C$3:$C$147,0),26)),"")</f>
        <v>0</v>
      </c>
      <c r="AB60" s="55" t="str">
        <f>IFERROR(IF(INDEX([1]연명부!$B$3:$AG$147,MATCH($C60,[1]연명부!$C$3:$C$147,0),27)=0,"",INDEX([1]연명부!$B$3:$AG$147,MATCH($C60,[1]연명부!$C$3:$C$147,0),27)),"")</f>
        <v/>
      </c>
      <c r="AC60" s="60"/>
      <c r="AD60" s="60"/>
      <c r="AE60" s="55" t="str">
        <f>IFERROR(IF(INDEX([1]연명부!$B$3:$AG$147,MATCH($C60,[1]연명부!$C$3:$C$147,0),30)=0,"",INDEX([1]연명부!$B$3:$AG$147,MATCH($C60,[1]연명부!$C$3:$C$147,0),30)),"")</f>
        <v/>
      </c>
      <c r="AF60" s="55" t="str">
        <f>IFERROR(IF(INDEX([1]연명부!$B$3:$AG$147,MATCH($C60,[1]연명부!$C$3:$C$147,0),31)=0,"",INDEX([1]연명부!$B$3:$AG$147,MATCH($C60,[1]연명부!$C$3:$C$147,0),31)),"")</f>
        <v/>
      </c>
      <c r="AG60" s="55" t="str">
        <f>IFERROR(IF(INDEX([1]연명부!$B$3:$AG$147,MATCH($C60,[1]연명부!$C$3:$C$147,0),32)=0,"",INDEX([1]연명부!$B$3:$AG$147,MATCH($C60,[1]연명부!$C$3:$C$147,0),32)),"")</f>
        <v/>
      </c>
      <c r="AH60" s="57"/>
      <c r="AI60" s="57"/>
      <c r="AJ60" s="57"/>
      <c r="AK60" s="57"/>
      <c r="AL60" s="57"/>
      <c r="AM60" s="57"/>
      <c r="AN60" s="57"/>
      <c r="AO60" s="57"/>
    </row>
    <row r="61" spans="1:41" s="71" customFormat="1" ht="30" customHeight="1">
      <c r="A61" s="73"/>
      <c r="B61" s="50" t="str">
        <f>IFERROR(INDEX([1]연명부!$B$3:$AG$147,MATCH($C61,[1]연명부!$C$3:$C$147,0),1),"")</f>
        <v>11</v>
      </c>
      <c r="C61" s="51" t="s">
        <v>106</v>
      </c>
      <c r="D61" s="59"/>
      <c r="E61" s="57"/>
      <c r="F61" s="57"/>
      <c r="G61" s="52" t="s">
        <v>181</v>
      </c>
      <c r="H61" s="53" t="str">
        <f>IFERROR(INDEX([1]연명부!$B$3:$AG$147,MATCH($C61,[1]연명부!$C$3:$C$147,0),7),"")</f>
        <v>남</v>
      </c>
      <c r="I61" s="54">
        <f>IFERROR(INDEX([1]연명부!$B$3:$AG$147,MATCH($C61,[1]연명부!$C$3:$C$147,0),8),"")</f>
        <v>39293</v>
      </c>
      <c r="J61" s="55" t="str">
        <f>IFERROR(INDEX([1]연명부!$B$3:$AG$147,MATCH($C61,[1]연명부!$C$3:$C$147,0),9),"")</f>
        <v>미등록</v>
      </c>
      <c r="K61" s="55" t="str">
        <f>INDEX([1]연명부!$B$3:$AG$147,MATCH($C61,[1]연명부!$C$3:$C$147,0),6)</f>
        <v>임채환</v>
      </c>
      <c r="L61" s="55" t="str">
        <f>INDEX([1]연명부!$B$3:$AG$147,MATCH($C61,[1]연명부!$C$3:$C$147,0),6)</f>
        <v>임채환</v>
      </c>
      <c r="M61" s="55" t="str">
        <f>INDEX([1]연명부!$B$3:$AG$147,MATCH($C61,[1]연명부!$C$3:$C$147,0),6)</f>
        <v>임채환</v>
      </c>
      <c r="N61" s="55" t="str">
        <f>INDEX([1]연명부!$B$3:$AG$147,MATCH($C61,[1]연명부!$C$3:$C$147,0),6)</f>
        <v>임채환</v>
      </c>
      <c r="O61" s="55" t="str">
        <f>IFERROR(INDEX([1]연명부!$B$3:$AG$147,MATCH($C61,[1]연명부!$C$3:$C$147,0),14),"")</f>
        <v>이서영</v>
      </c>
      <c r="P61" s="55" t="str">
        <f>INDEX([1]연명부!$B$3:$AG$147,MATCH($C61,[1]연명부!$C$3:$C$147,0),6)</f>
        <v>임채환</v>
      </c>
      <c r="Q61" s="55" t="str">
        <f>INDEX([1]연명부!$B$3:$AG$147,MATCH($C61,[1]연명부!$C$3:$C$147,0),6)</f>
        <v>임채환</v>
      </c>
      <c r="R61" s="55" t="str">
        <f>INDEX([1]연명부!$B$3:$AG$147,MATCH($C61,[1]연명부!$C$3:$C$147,0),6)</f>
        <v>임채환</v>
      </c>
      <c r="S61" s="70" t="str">
        <f>INDEX([1]연명부!$B$3:$AG$147,MATCH($C61,[1]연명부!$C$3:$C$147,0),6)</f>
        <v>임채환</v>
      </c>
      <c r="T61" s="55" t="str">
        <f>INDEX([1]연명부!$B$3:$AG$147,MATCH($C61,[1]연명부!$C$3:$C$147,0),6)</f>
        <v>임채환</v>
      </c>
      <c r="U61" s="55" t="str">
        <f>INDEX([1]연명부!$B$3:$AG$147,MATCH($C61,[1]연명부!$C$3:$C$147,0),6)</f>
        <v>임채환</v>
      </c>
      <c r="V61" s="55" t="str">
        <f>INDEX([1]연명부!$B$3:$AG$147,MATCH($C61,[1]연명부!$C$3:$C$147,0),6)</f>
        <v>임채환</v>
      </c>
      <c r="W61" s="55" t="str">
        <f>INDEX([1]연명부!$B$3:$AG$147,MATCH($C61,[1]연명부!$C$3:$C$147,0),6)</f>
        <v>임채환</v>
      </c>
      <c r="X61" s="55" t="str">
        <f>INDEX([1]연명부!$B$3:$AG$147,MATCH($C61,[1]연명부!$C$3:$C$147,0),6)</f>
        <v>임채환</v>
      </c>
      <c r="Y61" s="55" t="str">
        <f>INDEX([1]연명부!$B$3:$AG$147,MATCH($C61,[1]연명부!$C$3:$C$147,0),6)</f>
        <v>임채환</v>
      </c>
      <c r="Z61" s="55" t="str">
        <f>IFERROR(IF(INDEX([1]연명부!$B$3:$AG$147,MATCH($C61,[1]연명부!$C$3:$C$147,0),25)=0,"",INDEX([1]연명부!$B$3:$AG$147,MATCH($C61,[1]연명부!$C$3:$C$147,0),25)),"")</f>
        <v>0</v>
      </c>
      <c r="AA61" s="55" t="str">
        <f>IFERROR(IF(INDEX([1]연명부!$B$3:$AG$147,MATCH($C61,[1]연명부!$C$3:$C$147,0),26)=0,"",INDEX([1]연명부!$B$3:$AG$147,MATCH($C61,[1]연명부!$C$3:$C$147,0),26)),"")</f>
        <v/>
      </c>
      <c r="AB61" s="55" t="str">
        <f>IFERROR(IF(INDEX([1]연명부!$B$3:$AG$147,MATCH($C61,[1]연명부!$C$3:$C$147,0),27)=0,"",INDEX([1]연명부!$B$3:$AG$147,MATCH($C61,[1]연명부!$C$3:$C$147,0),27)),"")</f>
        <v/>
      </c>
      <c r="AC61" s="60"/>
      <c r="AD61" s="60"/>
      <c r="AE61" s="55" t="str">
        <f>IFERROR(IF(INDEX([1]연명부!$B$3:$AG$147,MATCH($C61,[1]연명부!$C$3:$C$147,0),30)=0,"",INDEX([1]연명부!$B$3:$AG$147,MATCH($C61,[1]연명부!$C$3:$C$147,0),30)),"")</f>
        <v/>
      </c>
      <c r="AF61" s="55" t="str">
        <f>IFERROR(IF(INDEX([1]연명부!$B$3:$AG$147,MATCH($C61,[1]연명부!$C$3:$C$147,0),31)=0,"",INDEX([1]연명부!$B$3:$AG$147,MATCH($C61,[1]연명부!$C$3:$C$147,0),31)),"")</f>
        <v/>
      </c>
      <c r="AG61" s="55" t="str">
        <f>IFERROR(IF(INDEX([1]연명부!$B$3:$AG$147,MATCH($C61,[1]연명부!$C$3:$C$147,0),32)=0,"",INDEX([1]연명부!$B$3:$AG$147,MATCH($C61,[1]연명부!$C$3:$C$147,0),32)),"")</f>
        <v/>
      </c>
      <c r="AH61" s="57"/>
      <c r="AI61" s="57"/>
      <c r="AJ61" s="57"/>
      <c r="AK61" s="57"/>
      <c r="AL61" s="57"/>
      <c r="AM61" s="57"/>
      <c r="AN61" s="57"/>
      <c r="AO61" s="57"/>
    </row>
    <row r="62" spans="1:41" s="71" customFormat="1" ht="30" customHeight="1">
      <c r="A62" s="73"/>
      <c r="B62" s="50" t="str">
        <f>IFERROR(INDEX([1]연명부!$B$3:$AG$147,MATCH($C62,[1]연명부!$C$3:$C$147,0),1),"")</f>
        <v>11</v>
      </c>
      <c r="C62" s="51" t="s">
        <v>107</v>
      </c>
      <c r="D62" s="59"/>
      <c r="E62" s="57"/>
      <c r="F62" s="57"/>
      <c r="G62" s="52" t="s">
        <v>182</v>
      </c>
      <c r="H62" s="53" t="str">
        <f>IFERROR(INDEX([1]연명부!$B$3:$AG$147,MATCH($C62,[1]연명부!$C$3:$C$147,0),7),"")</f>
        <v>여</v>
      </c>
      <c r="I62" s="54">
        <f>IFERROR(INDEX([1]연명부!$B$3:$AG$147,MATCH($C62,[1]연명부!$C$3:$C$147,0),8),"")</f>
        <v>39525</v>
      </c>
      <c r="J62" s="55" t="str">
        <f>IFERROR(INDEX([1]연명부!$B$3:$AG$147,MATCH($C62,[1]연명부!$C$3:$C$147,0),9),"")</f>
        <v>미등록</v>
      </c>
      <c r="K62" s="55" t="str">
        <f>INDEX([1]연명부!$B$3:$AG$147,MATCH($C62,[1]연명부!$C$3:$C$147,0),6)</f>
        <v>이예빈</v>
      </c>
      <c r="L62" s="55" t="str">
        <f>INDEX([1]연명부!$B$3:$AG$147,MATCH($C62,[1]연명부!$C$3:$C$147,0),6)</f>
        <v>이예빈</v>
      </c>
      <c r="M62" s="55" t="str">
        <f>INDEX([1]연명부!$B$3:$AG$147,MATCH($C62,[1]연명부!$C$3:$C$147,0),6)</f>
        <v>이예빈</v>
      </c>
      <c r="N62" s="55" t="str">
        <f>INDEX([1]연명부!$B$3:$AG$147,MATCH($C62,[1]연명부!$C$3:$C$147,0),6)</f>
        <v>이예빈</v>
      </c>
      <c r="O62" s="55" t="str">
        <f>IFERROR(INDEX([1]연명부!$B$3:$AG$147,MATCH($C62,[1]연명부!$C$3:$C$147,0),14),"")</f>
        <v>이선민</v>
      </c>
      <c r="P62" s="55" t="str">
        <f>INDEX([1]연명부!$B$3:$AG$147,MATCH($C62,[1]연명부!$C$3:$C$147,0),6)</f>
        <v>이예빈</v>
      </c>
      <c r="Q62" s="55" t="str">
        <f>INDEX([1]연명부!$B$3:$AG$147,MATCH($C62,[1]연명부!$C$3:$C$147,0),6)</f>
        <v>이예빈</v>
      </c>
      <c r="R62" s="55" t="str">
        <f>INDEX([1]연명부!$B$3:$AG$147,MATCH($C62,[1]연명부!$C$3:$C$147,0),6)</f>
        <v>이예빈</v>
      </c>
      <c r="S62" s="70" t="str">
        <f>INDEX([1]연명부!$B$3:$AG$147,MATCH($C62,[1]연명부!$C$3:$C$147,0),6)</f>
        <v>이예빈</v>
      </c>
      <c r="T62" s="55" t="str">
        <f>INDEX([1]연명부!$B$3:$AG$147,MATCH($C62,[1]연명부!$C$3:$C$147,0),6)</f>
        <v>이예빈</v>
      </c>
      <c r="U62" s="55" t="str">
        <f>INDEX([1]연명부!$B$3:$AG$147,MATCH($C62,[1]연명부!$C$3:$C$147,0),6)</f>
        <v>이예빈</v>
      </c>
      <c r="V62" s="55" t="str">
        <f>INDEX([1]연명부!$B$3:$AG$147,MATCH($C62,[1]연명부!$C$3:$C$147,0),6)</f>
        <v>이예빈</v>
      </c>
      <c r="W62" s="55" t="str">
        <f>INDEX([1]연명부!$B$3:$AG$147,MATCH($C62,[1]연명부!$C$3:$C$147,0),6)</f>
        <v>이예빈</v>
      </c>
      <c r="X62" s="55" t="str">
        <f>INDEX([1]연명부!$B$3:$AG$147,MATCH($C62,[1]연명부!$C$3:$C$147,0),6)</f>
        <v>이예빈</v>
      </c>
      <c r="Y62" s="55" t="str">
        <f>INDEX([1]연명부!$B$3:$AG$147,MATCH($C62,[1]연명부!$C$3:$C$147,0),6)</f>
        <v>이예빈</v>
      </c>
      <c r="Z62" s="55" t="str">
        <f>IFERROR(IF(INDEX([1]연명부!$B$3:$AG$147,MATCH($C62,[1]연명부!$C$3:$C$147,0),25)=0,"",INDEX([1]연명부!$B$3:$AG$147,MATCH($C62,[1]연명부!$C$3:$C$147,0),25)),"")</f>
        <v/>
      </c>
      <c r="AA62" s="55" t="str">
        <f>IFERROR(IF(INDEX([1]연명부!$B$3:$AG$147,MATCH($C62,[1]연명부!$C$3:$C$147,0),26)=0,"",INDEX([1]연명부!$B$3:$AG$147,MATCH($C62,[1]연명부!$C$3:$C$147,0),26)),"")</f>
        <v/>
      </c>
      <c r="AB62" s="55" t="str">
        <f>IFERROR(IF(INDEX([1]연명부!$B$3:$AG$147,MATCH($C62,[1]연명부!$C$3:$C$147,0),27)=0,"",INDEX([1]연명부!$B$3:$AG$147,MATCH($C62,[1]연명부!$C$3:$C$147,0),27)),"")</f>
        <v/>
      </c>
      <c r="AC62" s="60"/>
      <c r="AD62" s="60"/>
      <c r="AE62" s="55" t="str">
        <f>IFERROR(IF(INDEX([1]연명부!$B$3:$AG$147,MATCH($C62,[1]연명부!$C$3:$C$147,0),30)=0,"",INDEX([1]연명부!$B$3:$AG$147,MATCH($C62,[1]연명부!$C$3:$C$147,0),30)),"")</f>
        <v>0</v>
      </c>
      <c r="AF62" s="55" t="str">
        <f>IFERROR(IF(INDEX([1]연명부!$B$3:$AG$147,MATCH($C62,[1]연명부!$C$3:$C$147,0),31)=0,"",INDEX([1]연명부!$B$3:$AG$147,MATCH($C62,[1]연명부!$C$3:$C$147,0),31)),"")</f>
        <v/>
      </c>
      <c r="AG62" s="55" t="str">
        <f>IFERROR(IF(INDEX([1]연명부!$B$3:$AG$147,MATCH($C62,[1]연명부!$C$3:$C$147,0),32)=0,"",INDEX([1]연명부!$B$3:$AG$147,MATCH($C62,[1]연명부!$C$3:$C$147,0),32)),"")</f>
        <v/>
      </c>
      <c r="AH62" s="57"/>
      <c r="AI62" s="57"/>
      <c r="AJ62" s="57"/>
      <c r="AK62" s="57"/>
      <c r="AL62" s="57"/>
      <c r="AM62" s="57"/>
      <c r="AN62" s="57"/>
      <c r="AO62" s="57"/>
    </row>
    <row r="63" spans="1:41" s="71" customFormat="1" ht="30" customHeight="1">
      <c r="A63" s="73"/>
      <c r="B63" s="50" t="str">
        <f>IFERROR(INDEX([1]연명부!$B$3:$AG$147,MATCH($C63,[1]연명부!$C$3:$C$147,0),1),"")</f>
        <v>11</v>
      </c>
      <c r="C63" s="51" t="s">
        <v>108</v>
      </c>
      <c r="D63" s="59"/>
      <c r="E63" s="57"/>
      <c r="F63" s="57"/>
      <c r="G63" s="52" t="s">
        <v>183</v>
      </c>
      <c r="H63" s="53" t="str">
        <f>IFERROR(INDEX([1]연명부!$B$3:$AG$147,MATCH($C63,[1]연명부!$C$3:$C$147,0),7),"")</f>
        <v>여</v>
      </c>
      <c r="I63" s="54">
        <f>IFERROR(INDEX([1]연명부!$B$3:$AG$147,MATCH($C63,[1]연명부!$C$3:$C$147,0),8),"")</f>
        <v>36921</v>
      </c>
      <c r="J63" s="55" t="str">
        <f>IFERROR(INDEX([1]연명부!$B$3:$AG$147,MATCH($C63,[1]연명부!$C$3:$C$147,0),9),"")</f>
        <v>자폐성</v>
      </c>
      <c r="K63" s="55" t="str">
        <f>INDEX([1]연명부!$B$3:$AG$147,MATCH($C63,[1]연명부!$C$3:$C$147,0),6)</f>
        <v>민혜원</v>
      </c>
      <c r="L63" s="55" t="str">
        <f>INDEX([1]연명부!$B$3:$AG$147,MATCH($C63,[1]연명부!$C$3:$C$147,0),6)</f>
        <v>민혜원</v>
      </c>
      <c r="M63" s="55" t="str">
        <f>INDEX([1]연명부!$B$3:$AG$147,MATCH($C63,[1]연명부!$C$3:$C$147,0),6)</f>
        <v>민혜원</v>
      </c>
      <c r="N63" s="55" t="str">
        <f>INDEX([1]연명부!$B$3:$AG$147,MATCH($C63,[1]연명부!$C$3:$C$147,0),6)</f>
        <v>민혜원</v>
      </c>
      <c r="O63" s="55" t="str">
        <f>IFERROR(INDEX([1]연명부!$B$3:$AG$147,MATCH($C63,[1]연명부!$C$3:$C$147,0),14),"")</f>
        <v>전주애</v>
      </c>
      <c r="P63" s="55" t="str">
        <f>INDEX([1]연명부!$B$3:$AG$147,MATCH($C63,[1]연명부!$C$3:$C$147,0),6)</f>
        <v>민혜원</v>
      </c>
      <c r="Q63" s="55" t="str">
        <f>INDEX([1]연명부!$B$3:$AG$147,MATCH($C63,[1]연명부!$C$3:$C$147,0),6)</f>
        <v>민혜원</v>
      </c>
      <c r="R63" s="55" t="str">
        <f>INDEX([1]연명부!$B$3:$AG$147,MATCH($C63,[1]연명부!$C$3:$C$147,0),6)</f>
        <v>민혜원</v>
      </c>
      <c r="S63" s="70" t="str">
        <f>INDEX([1]연명부!$B$3:$AG$147,MATCH($C63,[1]연명부!$C$3:$C$147,0),6)</f>
        <v>민혜원</v>
      </c>
      <c r="T63" s="55" t="str">
        <f>INDEX([1]연명부!$B$3:$AG$147,MATCH($C63,[1]연명부!$C$3:$C$147,0),6)</f>
        <v>민혜원</v>
      </c>
      <c r="U63" s="55" t="str">
        <f>INDEX([1]연명부!$B$3:$AG$147,MATCH($C63,[1]연명부!$C$3:$C$147,0),6)</f>
        <v>민혜원</v>
      </c>
      <c r="V63" s="55" t="str">
        <f>INDEX([1]연명부!$B$3:$AG$147,MATCH($C63,[1]연명부!$C$3:$C$147,0),6)</f>
        <v>민혜원</v>
      </c>
      <c r="W63" s="55" t="str">
        <f>INDEX([1]연명부!$B$3:$AG$147,MATCH($C63,[1]연명부!$C$3:$C$147,0),6)</f>
        <v>민혜원</v>
      </c>
      <c r="X63" s="55" t="str">
        <f>INDEX([1]연명부!$B$3:$AG$147,MATCH($C63,[1]연명부!$C$3:$C$147,0),6)</f>
        <v>민혜원</v>
      </c>
      <c r="Y63" s="55" t="str">
        <f>INDEX([1]연명부!$B$3:$AG$147,MATCH($C63,[1]연명부!$C$3:$C$147,0),6)</f>
        <v>민혜원</v>
      </c>
      <c r="Z63" s="55" t="str">
        <f>IFERROR(IF(INDEX([1]연명부!$B$3:$AG$147,MATCH($C63,[1]연명부!$C$3:$C$147,0),25)=0,"",INDEX([1]연명부!$B$3:$AG$147,MATCH($C63,[1]연명부!$C$3:$C$147,0),25)),"")</f>
        <v>0</v>
      </c>
      <c r="AA63" s="55" t="str">
        <f>IFERROR(IF(INDEX([1]연명부!$B$3:$AG$147,MATCH($C63,[1]연명부!$C$3:$C$147,0),26)=0,"",INDEX([1]연명부!$B$3:$AG$147,MATCH($C63,[1]연명부!$C$3:$C$147,0),26)),"")</f>
        <v/>
      </c>
      <c r="AB63" s="55" t="str">
        <f>IFERROR(IF(INDEX([1]연명부!$B$3:$AG$147,MATCH($C63,[1]연명부!$C$3:$C$147,0),27)=0,"",INDEX([1]연명부!$B$3:$AG$147,MATCH($C63,[1]연명부!$C$3:$C$147,0),27)),"")</f>
        <v/>
      </c>
      <c r="AC63" s="60"/>
      <c r="AD63" s="60"/>
      <c r="AE63" s="55" t="str">
        <f>IFERROR(IF(INDEX([1]연명부!$B$3:$AG$147,MATCH($C63,[1]연명부!$C$3:$C$147,0),30)=0,"",INDEX([1]연명부!$B$3:$AG$147,MATCH($C63,[1]연명부!$C$3:$C$147,0),30)),"")</f>
        <v/>
      </c>
      <c r="AF63" s="55" t="str">
        <f>IFERROR(IF(INDEX([1]연명부!$B$3:$AG$147,MATCH($C63,[1]연명부!$C$3:$C$147,0),31)=0,"",INDEX([1]연명부!$B$3:$AG$147,MATCH($C63,[1]연명부!$C$3:$C$147,0),31)),"")</f>
        <v/>
      </c>
      <c r="AG63" s="55" t="str">
        <f>IFERROR(IF(INDEX([1]연명부!$B$3:$AG$147,MATCH($C63,[1]연명부!$C$3:$C$147,0),32)=0,"",INDEX([1]연명부!$B$3:$AG$147,MATCH($C63,[1]연명부!$C$3:$C$147,0),32)),"")</f>
        <v/>
      </c>
      <c r="AH63" s="57"/>
      <c r="AI63" s="57"/>
      <c r="AJ63" s="57"/>
      <c r="AK63" s="57"/>
      <c r="AL63" s="57"/>
      <c r="AM63" s="57"/>
      <c r="AN63" s="57"/>
      <c r="AO63" s="57"/>
    </row>
    <row r="64" spans="1:41" s="71" customFormat="1" ht="30" customHeight="1">
      <c r="A64" s="73"/>
      <c r="B64" s="50" t="str">
        <f>IFERROR(INDEX([1]연명부!$B$3:$AG$147,MATCH($C64,[1]연명부!$C$3:$C$147,0),1),"")</f>
        <v>11</v>
      </c>
      <c r="C64" s="51" t="s">
        <v>109</v>
      </c>
      <c r="D64" s="59"/>
      <c r="E64" s="57"/>
      <c r="F64" s="57"/>
      <c r="G64" s="52" t="s">
        <v>184</v>
      </c>
      <c r="H64" s="53" t="str">
        <f>IFERROR(INDEX([1]연명부!$B$3:$AG$147,MATCH($C64,[1]연명부!$C$3:$C$147,0),7),"")</f>
        <v>남</v>
      </c>
      <c r="I64" s="54">
        <f>IFERROR(INDEX([1]연명부!$B$3:$AG$147,MATCH($C64,[1]연명부!$C$3:$C$147,0),8),"")</f>
        <v>38384</v>
      </c>
      <c r="J64" s="55" t="str">
        <f>IFERROR(INDEX([1]연명부!$B$3:$AG$147,MATCH($C64,[1]연명부!$C$3:$C$147,0),9),"")</f>
        <v>지적</v>
      </c>
      <c r="K64" s="55" t="str">
        <f>INDEX([1]연명부!$B$3:$AG$147,MATCH($C64,[1]연명부!$C$3:$C$147,0),6)</f>
        <v>이호영</v>
      </c>
      <c r="L64" s="55" t="str">
        <f>INDEX([1]연명부!$B$3:$AG$147,MATCH($C64,[1]연명부!$C$3:$C$147,0),6)</f>
        <v>이호영</v>
      </c>
      <c r="M64" s="55" t="str">
        <f>INDEX([1]연명부!$B$3:$AG$147,MATCH($C64,[1]연명부!$C$3:$C$147,0),6)</f>
        <v>이호영</v>
      </c>
      <c r="N64" s="55" t="str">
        <f>INDEX([1]연명부!$B$3:$AG$147,MATCH($C64,[1]연명부!$C$3:$C$147,0),6)</f>
        <v>이호영</v>
      </c>
      <c r="O64" s="55" t="str">
        <f>IFERROR(INDEX([1]연명부!$B$3:$AG$147,MATCH($C64,[1]연명부!$C$3:$C$147,0),14),"")</f>
        <v>진종희</v>
      </c>
      <c r="P64" s="55" t="str">
        <f>INDEX([1]연명부!$B$3:$AG$147,MATCH($C64,[1]연명부!$C$3:$C$147,0),6)</f>
        <v>이호영</v>
      </c>
      <c r="Q64" s="55" t="str">
        <f>INDEX([1]연명부!$B$3:$AG$147,MATCH($C64,[1]연명부!$C$3:$C$147,0),6)</f>
        <v>이호영</v>
      </c>
      <c r="R64" s="55" t="str">
        <f>INDEX([1]연명부!$B$3:$AG$147,MATCH($C64,[1]연명부!$C$3:$C$147,0),6)</f>
        <v>이호영</v>
      </c>
      <c r="S64" s="70" t="str">
        <f>INDEX([1]연명부!$B$3:$AG$147,MATCH($C64,[1]연명부!$C$3:$C$147,0),6)</f>
        <v>이호영</v>
      </c>
      <c r="T64" s="55" t="str">
        <f>INDEX([1]연명부!$B$3:$AG$147,MATCH($C64,[1]연명부!$C$3:$C$147,0),6)</f>
        <v>이호영</v>
      </c>
      <c r="U64" s="55" t="str">
        <f>INDEX([1]연명부!$B$3:$AG$147,MATCH($C64,[1]연명부!$C$3:$C$147,0),6)</f>
        <v>이호영</v>
      </c>
      <c r="V64" s="55" t="str">
        <f>INDEX([1]연명부!$B$3:$AG$147,MATCH($C64,[1]연명부!$C$3:$C$147,0),6)</f>
        <v>이호영</v>
      </c>
      <c r="W64" s="55" t="str">
        <f>INDEX([1]연명부!$B$3:$AG$147,MATCH($C64,[1]연명부!$C$3:$C$147,0),6)</f>
        <v>이호영</v>
      </c>
      <c r="X64" s="55" t="str">
        <f>INDEX([1]연명부!$B$3:$AG$147,MATCH($C64,[1]연명부!$C$3:$C$147,0),6)</f>
        <v>이호영</v>
      </c>
      <c r="Y64" s="55" t="str">
        <f>INDEX([1]연명부!$B$3:$AG$147,MATCH($C64,[1]연명부!$C$3:$C$147,0),6)</f>
        <v>이호영</v>
      </c>
      <c r="Z64" s="60"/>
      <c r="AA64" s="55" t="str">
        <f>IFERROR(IF(INDEX([1]연명부!$B$3:$AG$147,MATCH($C64,[1]연명부!$C$3:$C$147,0),26)=0,"",INDEX([1]연명부!$B$3:$AG$147,MATCH($C64,[1]연명부!$C$3:$C$147,0),26)),"")</f>
        <v>0</v>
      </c>
      <c r="AB64" s="55" t="str">
        <f>IFERROR(IF(INDEX([1]연명부!$B$3:$AG$147,MATCH($C64,[1]연명부!$C$3:$C$147,0),27)=0,"",INDEX([1]연명부!$B$3:$AG$147,MATCH($C64,[1]연명부!$C$3:$C$147,0),27)),"")</f>
        <v/>
      </c>
      <c r="AC64" s="60"/>
      <c r="AD64" s="60"/>
      <c r="AE64" s="55" t="str">
        <f>IFERROR(IF(INDEX([1]연명부!$B$3:$AG$147,MATCH($C64,[1]연명부!$C$3:$C$147,0),30)=0,"",INDEX([1]연명부!$B$3:$AG$147,MATCH($C64,[1]연명부!$C$3:$C$147,0),30)),"")</f>
        <v/>
      </c>
      <c r="AF64" s="55" t="str">
        <f>IFERROR(IF(INDEX([1]연명부!$B$3:$AG$147,MATCH($C64,[1]연명부!$C$3:$C$147,0),31)=0,"",INDEX([1]연명부!$B$3:$AG$147,MATCH($C64,[1]연명부!$C$3:$C$147,0),31)),"")</f>
        <v/>
      </c>
      <c r="AG64" s="55" t="str">
        <f>IFERROR(IF(INDEX([1]연명부!$B$3:$AG$147,MATCH($C64,[1]연명부!$C$3:$C$147,0),32)=0,"",INDEX([1]연명부!$B$3:$AG$147,MATCH($C64,[1]연명부!$C$3:$C$147,0),32)),"")</f>
        <v/>
      </c>
      <c r="AH64" s="57"/>
      <c r="AI64" s="57"/>
      <c r="AJ64" s="57"/>
      <c r="AK64" s="57"/>
      <c r="AL64" s="57"/>
      <c r="AM64" s="57"/>
      <c r="AN64" s="57"/>
      <c r="AO64" s="57"/>
    </row>
    <row r="65" spans="1:41" s="71" customFormat="1" ht="30" customHeight="1">
      <c r="A65" s="73"/>
      <c r="B65" s="50" t="str">
        <f>IFERROR(INDEX([1]연명부!$B$3:$AG$147,MATCH($C65,[1]연명부!$C$3:$C$147,0),1),"")</f>
        <v>11</v>
      </c>
      <c r="C65" s="51" t="s">
        <v>110</v>
      </c>
      <c r="D65" s="59"/>
      <c r="E65" s="57"/>
      <c r="F65" s="57"/>
      <c r="G65" s="52" t="s">
        <v>185</v>
      </c>
      <c r="H65" s="53" t="str">
        <f>IFERROR(INDEX([1]연명부!$B$3:$AG$147,MATCH($C65,[1]연명부!$C$3:$C$147,0),7),"")</f>
        <v>여</v>
      </c>
      <c r="I65" s="54">
        <f>IFERROR(INDEX([1]연명부!$B$3:$AG$147,MATCH($C65,[1]연명부!$C$3:$C$147,0),8),"")</f>
        <v>38977</v>
      </c>
      <c r="J65" s="55" t="str">
        <f>IFERROR(INDEX([1]연명부!$B$3:$AG$147,MATCH($C65,[1]연명부!$C$3:$C$147,0),9),"")</f>
        <v>자폐성</v>
      </c>
      <c r="K65" s="55" t="str">
        <f>INDEX([1]연명부!$B$3:$AG$147,MATCH($C65,[1]연명부!$C$3:$C$147,0),6)</f>
        <v>김태희</v>
      </c>
      <c r="L65" s="55" t="str">
        <f>INDEX([1]연명부!$B$3:$AG$147,MATCH($C65,[1]연명부!$C$3:$C$147,0),6)</f>
        <v>김태희</v>
      </c>
      <c r="M65" s="55" t="str">
        <f>INDEX([1]연명부!$B$3:$AG$147,MATCH($C65,[1]연명부!$C$3:$C$147,0),6)</f>
        <v>김태희</v>
      </c>
      <c r="N65" s="55" t="str">
        <f>INDEX([1]연명부!$B$3:$AG$147,MATCH($C65,[1]연명부!$C$3:$C$147,0),6)</f>
        <v>김태희</v>
      </c>
      <c r="O65" s="55" t="str">
        <f>IFERROR(INDEX([1]연명부!$B$3:$AG$147,MATCH($C65,[1]연명부!$C$3:$C$147,0),14),"")</f>
        <v>김숙희</v>
      </c>
      <c r="P65" s="55" t="str">
        <f>INDEX([1]연명부!$B$3:$AG$147,MATCH($C65,[1]연명부!$C$3:$C$147,0),6)</f>
        <v>김태희</v>
      </c>
      <c r="Q65" s="55" t="str">
        <f>INDEX([1]연명부!$B$3:$AG$147,MATCH($C65,[1]연명부!$C$3:$C$147,0),6)</f>
        <v>김태희</v>
      </c>
      <c r="R65" s="55" t="str">
        <f>INDEX([1]연명부!$B$3:$AG$147,MATCH($C65,[1]연명부!$C$3:$C$147,0),6)</f>
        <v>김태희</v>
      </c>
      <c r="S65" s="70" t="str">
        <f>INDEX([1]연명부!$B$3:$AG$147,MATCH($C65,[1]연명부!$C$3:$C$147,0),6)</f>
        <v>김태희</v>
      </c>
      <c r="T65" s="55" t="str">
        <f>INDEX([1]연명부!$B$3:$AG$147,MATCH($C65,[1]연명부!$C$3:$C$147,0),6)</f>
        <v>김태희</v>
      </c>
      <c r="U65" s="55" t="str">
        <f>INDEX([1]연명부!$B$3:$AG$147,MATCH($C65,[1]연명부!$C$3:$C$147,0),6)</f>
        <v>김태희</v>
      </c>
      <c r="V65" s="55" t="str">
        <f>INDEX([1]연명부!$B$3:$AG$147,MATCH($C65,[1]연명부!$C$3:$C$147,0),6)</f>
        <v>김태희</v>
      </c>
      <c r="W65" s="55" t="str">
        <f>INDEX([1]연명부!$B$3:$AG$147,MATCH($C65,[1]연명부!$C$3:$C$147,0),6)</f>
        <v>김태희</v>
      </c>
      <c r="X65" s="55" t="str">
        <f>INDEX([1]연명부!$B$3:$AG$147,MATCH($C65,[1]연명부!$C$3:$C$147,0),6)</f>
        <v>김태희</v>
      </c>
      <c r="Y65" s="55" t="str">
        <f>INDEX([1]연명부!$B$3:$AG$147,MATCH($C65,[1]연명부!$C$3:$C$147,0),6)</f>
        <v>김태희</v>
      </c>
      <c r="Z65" s="60"/>
      <c r="AA65" s="55" t="str">
        <f>IFERROR(IF(INDEX([1]연명부!$B$3:$AG$147,MATCH($C65,[1]연명부!$C$3:$C$147,0),26)=0,"",INDEX([1]연명부!$B$3:$AG$147,MATCH($C65,[1]연명부!$C$3:$C$147,0),26)),"")</f>
        <v/>
      </c>
      <c r="AB65" s="55" t="str">
        <f>IFERROR(IF(INDEX([1]연명부!$B$3:$AG$147,MATCH($C65,[1]연명부!$C$3:$C$147,0),27)=0,"",INDEX([1]연명부!$B$3:$AG$147,MATCH($C65,[1]연명부!$C$3:$C$147,0),27)),"")</f>
        <v>0</v>
      </c>
      <c r="AC65" s="60"/>
      <c r="AD65" s="60"/>
      <c r="AE65" s="55" t="str">
        <f>IFERROR(IF(INDEX([1]연명부!$B$3:$AG$147,MATCH($C65,[1]연명부!$C$3:$C$147,0),30)=0,"",INDEX([1]연명부!$B$3:$AG$147,MATCH($C65,[1]연명부!$C$3:$C$147,0),30)),"")</f>
        <v/>
      </c>
      <c r="AF65" s="55" t="str">
        <f>IFERROR(IF(INDEX([1]연명부!$B$3:$AG$147,MATCH($C65,[1]연명부!$C$3:$C$147,0),31)=0,"",INDEX([1]연명부!$B$3:$AG$147,MATCH($C65,[1]연명부!$C$3:$C$147,0),31)),"")</f>
        <v/>
      </c>
      <c r="AG65" s="55" t="str">
        <f>IFERROR(IF(INDEX([1]연명부!$B$3:$AG$147,MATCH($C65,[1]연명부!$C$3:$C$147,0),32)=0,"",INDEX([1]연명부!$B$3:$AG$147,MATCH($C65,[1]연명부!$C$3:$C$147,0),32)),"")</f>
        <v/>
      </c>
      <c r="AH65" s="57"/>
      <c r="AI65" s="57"/>
      <c r="AJ65" s="57"/>
      <c r="AK65" s="57"/>
      <c r="AL65" s="57"/>
      <c r="AM65" s="57"/>
      <c r="AN65" s="57"/>
      <c r="AO65" s="57"/>
    </row>
    <row r="66" spans="1:41" s="71" customFormat="1" ht="30" customHeight="1">
      <c r="A66" s="73"/>
      <c r="B66" s="50" t="str">
        <f>IFERROR(INDEX([1]연명부!$B$3:$AG$147,MATCH($C66,[1]연명부!$C$3:$C$147,0),1),"")</f>
        <v>11</v>
      </c>
      <c r="C66" s="51" t="s">
        <v>111</v>
      </c>
      <c r="D66" s="59"/>
      <c r="E66" s="57"/>
      <c r="F66" s="57"/>
      <c r="G66" s="52" t="s">
        <v>186</v>
      </c>
      <c r="H66" s="53" t="str">
        <f>IFERROR(INDEX([1]연명부!$B$3:$AG$147,MATCH($C66,[1]연명부!$C$3:$C$147,0),7),"")</f>
        <v>남</v>
      </c>
      <c r="I66" s="54">
        <f>IFERROR(INDEX([1]연명부!$B$3:$AG$147,MATCH($C66,[1]연명부!$C$3:$C$147,0),8),"")</f>
        <v>38059</v>
      </c>
      <c r="J66" s="55" t="str">
        <f>IFERROR(INDEX([1]연명부!$B$3:$AG$147,MATCH($C66,[1]연명부!$C$3:$C$147,0),9),"")</f>
        <v>지적</v>
      </c>
      <c r="K66" s="55" t="str">
        <f>INDEX([1]연명부!$B$3:$AG$147,MATCH($C66,[1]연명부!$C$3:$C$147,0),6)</f>
        <v>손형주</v>
      </c>
      <c r="L66" s="55" t="str">
        <f>INDEX([1]연명부!$B$3:$AG$147,MATCH($C66,[1]연명부!$C$3:$C$147,0),6)</f>
        <v>손형주</v>
      </c>
      <c r="M66" s="55" t="str">
        <f>INDEX([1]연명부!$B$3:$AG$147,MATCH($C66,[1]연명부!$C$3:$C$147,0),6)</f>
        <v>손형주</v>
      </c>
      <c r="N66" s="55" t="str">
        <f>INDEX([1]연명부!$B$3:$AG$147,MATCH($C66,[1]연명부!$C$3:$C$147,0),6)</f>
        <v>손형주</v>
      </c>
      <c r="O66" s="55" t="str">
        <f>IFERROR(INDEX([1]연명부!$B$3:$AG$147,MATCH($C66,[1]연명부!$C$3:$C$147,0),14),"")</f>
        <v>김은숙</v>
      </c>
      <c r="P66" s="55" t="str">
        <f>INDEX([1]연명부!$B$3:$AG$147,MATCH($C66,[1]연명부!$C$3:$C$147,0),6)</f>
        <v>손형주</v>
      </c>
      <c r="Q66" s="55" t="str">
        <f>INDEX([1]연명부!$B$3:$AG$147,MATCH($C66,[1]연명부!$C$3:$C$147,0),6)</f>
        <v>손형주</v>
      </c>
      <c r="R66" s="55" t="str">
        <f>INDEX([1]연명부!$B$3:$AG$147,MATCH($C66,[1]연명부!$C$3:$C$147,0),6)</f>
        <v>손형주</v>
      </c>
      <c r="S66" s="70" t="str">
        <f>INDEX([1]연명부!$B$3:$AG$147,MATCH($C66,[1]연명부!$C$3:$C$147,0),6)</f>
        <v>손형주</v>
      </c>
      <c r="T66" s="55" t="str">
        <f>INDEX([1]연명부!$B$3:$AG$147,MATCH($C66,[1]연명부!$C$3:$C$147,0),6)</f>
        <v>손형주</v>
      </c>
      <c r="U66" s="55" t="str">
        <f>INDEX([1]연명부!$B$3:$AG$147,MATCH($C66,[1]연명부!$C$3:$C$147,0),6)</f>
        <v>손형주</v>
      </c>
      <c r="V66" s="55" t="str">
        <f>INDEX([1]연명부!$B$3:$AG$147,MATCH($C66,[1]연명부!$C$3:$C$147,0),6)</f>
        <v>손형주</v>
      </c>
      <c r="W66" s="55" t="str">
        <f>INDEX([1]연명부!$B$3:$AG$147,MATCH($C66,[1]연명부!$C$3:$C$147,0),6)</f>
        <v>손형주</v>
      </c>
      <c r="X66" s="55" t="str">
        <f>INDEX([1]연명부!$B$3:$AG$147,MATCH($C66,[1]연명부!$C$3:$C$147,0),6)</f>
        <v>손형주</v>
      </c>
      <c r="Y66" s="55" t="str">
        <f>INDEX([1]연명부!$B$3:$AG$147,MATCH($C66,[1]연명부!$C$3:$C$147,0),6)</f>
        <v>손형주</v>
      </c>
      <c r="Z66" s="60"/>
      <c r="AA66" s="55" t="str">
        <f>IFERROR(IF(INDEX([1]연명부!$B$3:$AG$147,MATCH($C66,[1]연명부!$C$3:$C$147,0),26)=0,"",INDEX([1]연명부!$B$3:$AG$147,MATCH($C66,[1]연명부!$C$3:$C$147,0),26)),"")</f>
        <v/>
      </c>
      <c r="AB66" s="55" t="str">
        <f>IFERROR(IF(INDEX([1]연명부!$B$3:$AG$147,MATCH($C66,[1]연명부!$C$3:$C$147,0),27)=0,"",INDEX([1]연명부!$B$3:$AG$147,MATCH($C66,[1]연명부!$C$3:$C$147,0),27)),"")</f>
        <v>0</v>
      </c>
      <c r="AC66" s="60"/>
      <c r="AD66" s="60"/>
      <c r="AE66" s="55" t="str">
        <f>IFERROR(IF(INDEX([1]연명부!$B$3:$AG$147,MATCH($C66,[1]연명부!$C$3:$C$147,0),30)=0,"",INDEX([1]연명부!$B$3:$AG$147,MATCH($C66,[1]연명부!$C$3:$C$147,0),30)),"")</f>
        <v/>
      </c>
      <c r="AF66" s="55" t="str">
        <f>IFERROR(IF(INDEX([1]연명부!$B$3:$AG$147,MATCH($C66,[1]연명부!$C$3:$C$147,0),31)=0,"",INDEX([1]연명부!$B$3:$AG$147,MATCH($C66,[1]연명부!$C$3:$C$147,0),31)),"")</f>
        <v/>
      </c>
      <c r="AG66" s="55" t="str">
        <f>IFERROR(IF(INDEX([1]연명부!$B$3:$AG$147,MATCH($C66,[1]연명부!$C$3:$C$147,0),32)=0,"",INDEX([1]연명부!$B$3:$AG$147,MATCH($C66,[1]연명부!$C$3:$C$147,0),32)),"")</f>
        <v/>
      </c>
      <c r="AH66" s="57"/>
      <c r="AI66" s="57"/>
      <c r="AJ66" s="57"/>
      <c r="AK66" s="57"/>
      <c r="AL66" s="57"/>
      <c r="AM66" s="57"/>
      <c r="AN66" s="57"/>
      <c r="AO66" s="57"/>
    </row>
    <row r="67" spans="1:41" s="71" customFormat="1" ht="30" customHeight="1">
      <c r="A67" s="73"/>
      <c r="B67" s="50" t="str">
        <f>IFERROR(INDEX([1]연명부!$B$3:$AG$147,MATCH($C67,[1]연명부!$C$3:$C$147,0),1),"")</f>
        <v>11</v>
      </c>
      <c r="C67" s="51" t="s">
        <v>112</v>
      </c>
      <c r="D67" s="59"/>
      <c r="E67" s="57"/>
      <c r="F67" s="57"/>
      <c r="G67" s="52" t="s">
        <v>187</v>
      </c>
      <c r="H67" s="53" t="str">
        <f>IFERROR(INDEX([1]연명부!$B$3:$AG$147,MATCH($C67,[1]연명부!$C$3:$C$147,0),7),"")</f>
        <v>남</v>
      </c>
      <c r="I67" s="54">
        <f>IFERROR(INDEX([1]연명부!$B$3:$AG$147,MATCH($C67,[1]연명부!$C$3:$C$147,0),8),"")</f>
        <v>39064</v>
      </c>
      <c r="J67" s="55" t="str">
        <f>IFERROR(INDEX([1]연명부!$B$3:$AG$147,MATCH($C67,[1]연명부!$C$3:$C$147,0),9),"")</f>
        <v>미등록</v>
      </c>
      <c r="K67" s="55" t="str">
        <f>INDEX([1]연명부!$B$3:$AG$147,MATCH($C67,[1]연명부!$C$3:$C$147,0),6)</f>
        <v>신우진</v>
      </c>
      <c r="L67" s="55" t="str">
        <f>INDEX([1]연명부!$B$3:$AG$147,MATCH($C67,[1]연명부!$C$3:$C$147,0),6)</f>
        <v>신우진</v>
      </c>
      <c r="M67" s="55" t="str">
        <f>INDEX([1]연명부!$B$3:$AG$147,MATCH($C67,[1]연명부!$C$3:$C$147,0),6)</f>
        <v>신우진</v>
      </c>
      <c r="N67" s="55" t="str">
        <f>INDEX([1]연명부!$B$3:$AG$147,MATCH($C67,[1]연명부!$C$3:$C$147,0),6)</f>
        <v>신우진</v>
      </c>
      <c r="O67" s="55" t="str">
        <f>IFERROR(INDEX([1]연명부!$B$3:$AG$147,MATCH($C67,[1]연명부!$C$3:$C$147,0),14),"")</f>
        <v>박현정</v>
      </c>
      <c r="P67" s="55" t="str">
        <f>INDEX([1]연명부!$B$3:$AG$147,MATCH($C67,[1]연명부!$C$3:$C$147,0),6)</f>
        <v>신우진</v>
      </c>
      <c r="Q67" s="55" t="str">
        <f>INDEX([1]연명부!$B$3:$AG$147,MATCH($C67,[1]연명부!$C$3:$C$147,0),6)</f>
        <v>신우진</v>
      </c>
      <c r="R67" s="55" t="str">
        <f>INDEX([1]연명부!$B$3:$AG$147,MATCH($C67,[1]연명부!$C$3:$C$147,0),6)</f>
        <v>신우진</v>
      </c>
      <c r="S67" s="70" t="str">
        <f>INDEX([1]연명부!$B$3:$AG$147,MATCH($C67,[1]연명부!$C$3:$C$147,0),6)</f>
        <v>신우진</v>
      </c>
      <c r="T67" s="55" t="str">
        <f>INDEX([1]연명부!$B$3:$AG$147,MATCH($C67,[1]연명부!$C$3:$C$147,0),6)</f>
        <v>신우진</v>
      </c>
      <c r="U67" s="55" t="str">
        <f>INDEX([1]연명부!$B$3:$AG$147,MATCH($C67,[1]연명부!$C$3:$C$147,0),6)</f>
        <v>신우진</v>
      </c>
      <c r="V67" s="55" t="str">
        <f>INDEX([1]연명부!$B$3:$AG$147,MATCH($C67,[1]연명부!$C$3:$C$147,0),6)</f>
        <v>신우진</v>
      </c>
      <c r="W67" s="55" t="str">
        <f>INDEX([1]연명부!$B$3:$AG$147,MATCH($C67,[1]연명부!$C$3:$C$147,0),6)</f>
        <v>신우진</v>
      </c>
      <c r="X67" s="55" t="str">
        <f>INDEX([1]연명부!$B$3:$AG$147,MATCH($C67,[1]연명부!$C$3:$C$147,0),6)</f>
        <v>신우진</v>
      </c>
      <c r="Y67" s="55" t="str">
        <f>INDEX([1]연명부!$B$3:$AG$147,MATCH($C67,[1]연명부!$C$3:$C$147,0),6)</f>
        <v>신우진</v>
      </c>
      <c r="Z67" s="60"/>
      <c r="AA67" s="55" t="str">
        <f>IFERROR(IF(INDEX([1]연명부!$B$3:$AG$147,MATCH($C67,[1]연명부!$C$3:$C$147,0),26)=0,"",INDEX([1]연명부!$B$3:$AG$147,MATCH($C67,[1]연명부!$C$3:$C$147,0),26)),"")</f>
        <v/>
      </c>
      <c r="AB67" s="55" t="str">
        <f>IFERROR(IF(INDEX([1]연명부!$B$3:$AG$147,MATCH($C67,[1]연명부!$C$3:$C$147,0),27)=0,"",INDEX([1]연명부!$B$3:$AG$147,MATCH($C67,[1]연명부!$C$3:$C$147,0),27)),"")</f>
        <v>0</v>
      </c>
      <c r="AC67" s="60"/>
      <c r="AD67" s="60"/>
      <c r="AE67" s="55" t="str">
        <f>IFERROR(IF(INDEX([1]연명부!$B$3:$AG$147,MATCH($C67,[1]연명부!$C$3:$C$147,0),30)=0,"",INDEX([1]연명부!$B$3:$AG$147,MATCH($C67,[1]연명부!$C$3:$C$147,0),30)),"")</f>
        <v/>
      </c>
      <c r="AF67" s="55" t="str">
        <f>IFERROR(IF(INDEX([1]연명부!$B$3:$AG$147,MATCH($C67,[1]연명부!$C$3:$C$147,0),31)=0,"",INDEX([1]연명부!$B$3:$AG$147,MATCH($C67,[1]연명부!$C$3:$C$147,0),31)),"")</f>
        <v/>
      </c>
      <c r="AG67" s="55" t="str">
        <f>IFERROR(IF(INDEX([1]연명부!$B$3:$AG$147,MATCH($C67,[1]연명부!$C$3:$C$147,0),32)=0,"",INDEX([1]연명부!$B$3:$AG$147,MATCH($C67,[1]연명부!$C$3:$C$147,0),32)),"")</f>
        <v/>
      </c>
      <c r="AH67" s="57"/>
      <c r="AI67" s="57"/>
      <c r="AJ67" s="57"/>
      <c r="AK67" s="57"/>
      <c r="AL67" s="57"/>
      <c r="AM67" s="57"/>
      <c r="AN67" s="57"/>
      <c r="AO67" s="57"/>
    </row>
    <row r="68" spans="1:41" s="71" customFormat="1" ht="30" customHeight="1">
      <c r="A68" s="73"/>
      <c r="B68" s="50" t="str">
        <f>IFERROR(INDEX([1]연명부!$B$3:$AG$147,MATCH($C68,[1]연명부!$C$3:$C$147,0),1),"")</f>
        <v>11</v>
      </c>
      <c r="C68" s="51" t="s">
        <v>113</v>
      </c>
      <c r="D68" s="59"/>
      <c r="E68" s="57"/>
      <c r="F68" s="57"/>
      <c r="G68" s="52" t="s">
        <v>188</v>
      </c>
      <c r="H68" s="53" t="str">
        <f>IFERROR(INDEX([1]연명부!$B$3:$AG$147,MATCH($C68,[1]연명부!$C$3:$C$147,0),7),"")</f>
        <v>여</v>
      </c>
      <c r="I68" s="54">
        <f>IFERROR(INDEX([1]연명부!$B$3:$AG$147,MATCH($C68,[1]연명부!$C$3:$C$147,0),8),"")</f>
        <v>40182</v>
      </c>
      <c r="J68" s="55" t="str">
        <f>IFERROR(INDEX([1]연명부!$B$3:$AG$147,MATCH($C68,[1]연명부!$C$3:$C$147,0),9),"")</f>
        <v>미등록</v>
      </c>
      <c r="K68" s="55" t="str">
        <f>INDEX([1]연명부!$B$3:$AG$147,MATCH($C68,[1]연명부!$C$3:$C$147,0),6)</f>
        <v>임예진</v>
      </c>
      <c r="L68" s="55" t="str">
        <f>INDEX([1]연명부!$B$3:$AG$147,MATCH($C68,[1]연명부!$C$3:$C$147,0),6)</f>
        <v>임예진</v>
      </c>
      <c r="M68" s="55" t="str">
        <f>INDEX([1]연명부!$B$3:$AG$147,MATCH($C68,[1]연명부!$C$3:$C$147,0),6)</f>
        <v>임예진</v>
      </c>
      <c r="N68" s="55" t="str">
        <f>INDEX([1]연명부!$B$3:$AG$147,MATCH($C68,[1]연명부!$C$3:$C$147,0),6)</f>
        <v>임예진</v>
      </c>
      <c r="O68" s="55" t="str">
        <f>IFERROR(INDEX([1]연명부!$B$3:$AG$147,MATCH($C68,[1]연명부!$C$3:$C$147,0),14),"")</f>
        <v>안여주</v>
      </c>
      <c r="P68" s="55" t="str">
        <f>INDEX([1]연명부!$B$3:$AG$147,MATCH($C68,[1]연명부!$C$3:$C$147,0),6)</f>
        <v>임예진</v>
      </c>
      <c r="Q68" s="55" t="str">
        <f>INDEX([1]연명부!$B$3:$AG$147,MATCH($C68,[1]연명부!$C$3:$C$147,0),6)</f>
        <v>임예진</v>
      </c>
      <c r="R68" s="55" t="str">
        <f>INDEX([1]연명부!$B$3:$AG$147,MATCH($C68,[1]연명부!$C$3:$C$147,0),6)</f>
        <v>임예진</v>
      </c>
      <c r="S68" s="70" t="str">
        <f>INDEX([1]연명부!$B$3:$AG$147,MATCH($C68,[1]연명부!$C$3:$C$147,0),6)</f>
        <v>임예진</v>
      </c>
      <c r="T68" s="55" t="str">
        <f>INDEX([1]연명부!$B$3:$AG$147,MATCH($C68,[1]연명부!$C$3:$C$147,0),6)</f>
        <v>임예진</v>
      </c>
      <c r="U68" s="55" t="str">
        <f>INDEX([1]연명부!$B$3:$AG$147,MATCH($C68,[1]연명부!$C$3:$C$147,0),6)</f>
        <v>임예진</v>
      </c>
      <c r="V68" s="55" t="str">
        <f>INDEX([1]연명부!$B$3:$AG$147,MATCH($C68,[1]연명부!$C$3:$C$147,0),6)</f>
        <v>임예진</v>
      </c>
      <c r="W68" s="55" t="str">
        <f>INDEX([1]연명부!$B$3:$AG$147,MATCH($C68,[1]연명부!$C$3:$C$147,0),6)</f>
        <v>임예진</v>
      </c>
      <c r="X68" s="55" t="str">
        <f>INDEX([1]연명부!$B$3:$AG$147,MATCH($C68,[1]연명부!$C$3:$C$147,0),6)</f>
        <v>임예진</v>
      </c>
      <c r="Y68" s="55" t="str">
        <f>INDEX([1]연명부!$B$3:$AG$147,MATCH($C68,[1]연명부!$C$3:$C$147,0),6)</f>
        <v>임예진</v>
      </c>
      <c r="Z68" s="60"/>
      <c r="AA68" s="55" t="str">
        <f>IFERROR(IF(INDEX([1]연명부!$B$3:$AG$147,MATCH($C68,[1]연명부!$C$3:$C$147,0),26)=0,"",INDEX([1]연명부!$B$3:$AG$147,MATCH($C68,[1]연명부!$C$3:$C$147,0),26)),"")</f>
        <v/>
      </c>
      <c r="AB68" s="60"/>
      <c r="AC68" s="60"/>
      <c r="AD68" s="60"/>
      <c r="AE68" s="55" t="str">
        <f>IFERROR(IF(INDEX([1]연명부!$B$3:$AG$147,MATCH($C68,[1]연명부!$C$3:$C$147,0),30)=0,"",INDEX([1]연명부!$B$3:$AG$147,MATCH($C68,[1]연명부!$C$3:$C$147,0),30)),"")</f>
        <v>0</v>
      </c>
      <c r="AF68" s="55" t="str">
        <f>IFERROR(IF(INDEX([1]연명부!$B$3:$AG$147,MATCH($C68,[1]연명부!$C$3:$C$147,0),31)=0,"",INDEX([1]연명부!$B$3:$AG$147,MATCH($C68,[1]연명부!$C$3:$C$147,0),31)),"")</f>
        <v/>
      </c>
      <c r="AG68" s="55" t="str">
        <f>IFERROR(IF(INDEX([1]연명부!$B$3:$AG$147,MATCH($C68,[1]연명부!$C$3:$C$147,0),32)=0,"",INDEX([1]연명부!$B$3:$AG$147,MATCH($C68,[1]연명부!$C$3:$C$147,0),32)),"")</f>
        <v/>
      </c>
      <c r="AH68" s="57"/>
      <c r="AI68" s="57"/>
      <c r="AJ68" s="57"/>
      <c r="AK68" s="57"/>
      <c r="AL68" s="57"/>
      <c r="AM68" s="57"/>
      <c r="AN68" s="57"/>
      <c r="AO68" s="57"/>
    </row>
    <row r="69" spans="1:41" s="71" customFormat="1" ht="30" customHeight="1">
      <c r="A69" s="73"/>
      <c r="B69" s="50" t="str">
        <f>IFERROR(INDEX([1]연명부!$B$3:$AG$147,MATCH($C69,[1]연명부!$C$3:$C$147,0),1),"")</f>
        <v>11</v>
      </c>
      <c r="C69" s="51" t="s">
        <v>114</v>
      </c>
      <c r="D69" s="50"/>
      <c r="E69" s="51"/>
      <c r="F69" s="51"/>
      <c r="G69" s="52" t="s">
        <v>189</v>
      </c>
      <c r="H69" s="53" t="str">
        <f>IFERROR(INDEX([1]연명부!$B$3:$AG$147,MATCH($C69,[1]연명부!$C$3:$C$147,0),7),"")</f>
        <v>여</v>
      </c>
      <c r="I69" s="54">
        <f>IFERROR(INDEX([1]연명부!$B$3:$AG$147,MATCH($C69,[1]연명부!$C$3:$C$147,0),8),"")</f>
        <v>39344</v>
      </c>
      <c r="J69" s="55" t="str">
        <f>IFERROR(INDEX([1]연명부!$B$3:$AG$147,MATCH($C69,[1]연명부!$C$3:$C$147,0),9),"")</f>
        <v>뇌병변</v>
      </c>
      <c r="K69" s="55" t="str">
        <f>INDEX([1]연명부!$B$3:$AG$147,MATCH($C69,[1]연명부!$C$3:$C$147,0),6)</f>
        <v>이태영</v>
      </c>
      <c r="L69" s="55" t="str">
        <f>INDEX([1]연명부!$B$3:$AG$147,MATCH($C69,[1]연명부!$C$3:$C$147,0),6)</f>
        <v>이태영</v>
      </c>
      <c r="M69" s="55" t="str">
        <f>INDEX([1]연명부!$B$3:$AG$147,MATCH($C69,[1]연명부!$C$3:$C$147,0),6)</f>
        <v>이태영</v>
      </c>
      <c r="N69" s="55" t="str">
        <f>INDEX([1]연명부!$B$3:$AG$147,MATCH($C69,[1]연명부!$C$3:$C$147,0),6)</f>
        <v>이태영</v>
      </c>
      <c r="O69" s="55" t="str">
        <f>IFERROR(INDEX([1]연명부!$B$3:$AG$147,MATCH($C69,[1]연명부!$C$3:$C$147,0),14),"")</f>
        <v>조한미</v>
      </c>
      <c r="P69" s="55" t="str">
        <f>INDEX([1]연명부!$B$3:$AG$147,MATCH($C69,[1]연명부!$C$3:$C$147,0),6)</f>
        <v>이태영</v>
      </c>
      <c r="Q69" s="55" t="str">
        <f>INDEX([1]연명부!$B$3:$AG$147,MATCH($C69,[1]연명부!$C$3:$C$147,0),6)</f>
        <v>이태영</v>
      </c>
      <c r="R69" s="55" t="str">
        <f>INDEX([1]연명부!$B$3:$AG$147,MATCH($C69,[1]연명부!$C$3:$C$147,0),6)</f>
        <v>이태영</v>
      </c>
      <c r="S69" s="75" t="str">
        <f>INDEX([1]연명부!$B$3:$AG$147,MATCH($C69,[1]연명부!$C$3:$C$147,0),6)</f>
        <v>이태영</v>
      </c>
      <c r="T69" s="55" t="str">
        <f>INDEX([1]연명부!$B$3:$AG$147,MATCH($C69,[1]연명부!$C$3:$C$147,0),6)</f>
        <v>이태영</v>
      </c>
      <c r="U69" s="55" t="str">
        <f>INDEX([1]연명부!$B$3:$AG$147,MATCH($C69,[1]연명부!$C$3:$C$147,0),6)</f>
        <v>이태영</v>
      </c>
      <c r="V69" s="55" t="str">
        <f>INDEX([1]연명부!$B$3:$AG$147,MATCH($C69,[1]연명부!$C$3:$C$147,0),6)</f>
        <v>이태영</v>
      </c>
      <c r="W69" s="55" t="str">
        <f>INDEX([1]연명부!$B$3:$AG$147,MATCH($C69,[1]연명부!$C$3:$C$147,0),6)</f>
        <v>이태영</v>
      </c>
      <c r="X69" s="55" t="str">
        <f>INDEX([1]연명부!$B$3:$AG$147,MATCH($C69,[1]연명부!$C$3:$C$147,0),6)</f>
        <v>이태영</v>
      </c>
      <c r="Y69" s="55" t="str">
        <f>INDEX([1]연명부!$B$3:$AG$147,MATCH($C69,[1]연명부!$C$3:$C$147,0),6)</f>
        <v>이태영</v>
      </c>
      <c r="Z69" s="60"/>
      <c r="AA69" s="55" t="str">
        <f>IFERROR(IF(INDEX([1]연명부!$B$3:$AG$147,MATCH($C69,[1]연명부!$C$3:$C$147,0),26)=0,"",INDEX([1]연명부!$B$3:$AG$147,MATCH($C69,[1]연명부!$C$3:$C$147,0),26)),"")</f>
        <v>0</v>
      </c>
      <c r="AB69" s="60"/>
      <c r="AC69" s="60"/>
      <c r="AD69" s="60"/>
      <c r="AE69" s="60"/>
      <c r="AF69" s="55" t="str">
        <f>IFERROR(IF(INDEX([1]연명부!$B$3:$AG$147,MATCH($C69,[1]연명부!$C$3:$C$147,0),31)=0,"",INDEX([1]연명부!$B$3:$AG$147,MATCH($C69,[1]연명부!$C$3:$C$147,0),31)),"")</f>
        <v/>
      </c>
      <c r="AG69" s="55" t="str">
        <f>IFERROR(IF(INDEX([1]연명부!$B$3:$AG$147,MATCH($C69,[1]연명부!$C$3:$C$147,0),32)=0,"",INDEX([1]연명부!$B$3:$AG$147,MATCH($C69,[1]연명부!$C$3:$C$147,0),32)),"")</f>
        <v/>
      </c>
      <c r="AH69" s="57"/>
      <c r="AI69" s="57"/>
      <c r="AJ69" s="57"/>
      <c r="AK69" s="57"/>
      <c r="AL69" s="57"/>
      <c r="AM69" s="57"/>
      <c r="AN69" s="57"/>
      <c r="AO69" s="57"/>
    </row>
    <row r="70" spans="1:41" s="71" customFormat="1" ht="30" customHeight="1">
      <c r="A70" s="73"/>
      <c r="B70" s="50" t="str">
        <f>IFERROR(INDEX([1]연명부!$B$3:$AG$147,MATCH($C70,[1]연명부!$C$3:$C$147,0),1),"")</f>
        <v>11</v>
      </c>
      <c r="C70" s="51" t="s">
        <v>115</v>
      </c>
      <c r="D70" s="50"/>
      <c r="E70" s="51"/>
      <c r="F70" s="51"/>
      <c r="G70" s="52" t="s">
        <v>190</v>
      </c>
      <c r="H70" s="53" t="str">
        <f>IFERROR(INDEX([1]연명부!$B$3:$AG$147,MATCH($C70,[1]연명부!$C$3:$C$147,0),7),"")</f>
        <v>남</v>
      </c>
      <c r="I70" s="54">
        <f>IFERROR(INDEX([1]연명부!$B$3:$AG$147,MATCH($C70,[1]연명부!$C$3:$C$147,0),8),"")</f>
        <v>39411</v>
      </c>
      <c r="J70" s="55" t="str">
        <f>IFERROR(INDEX([1]연명부!$B$3:$AG$147,MATCH($C70,[1]연명부!$C$3:$C$147,0),9),"")</f>
        <v>미등록</v>
      </c>
      <c r="K70" s="55" t="str">
        <f>INDEX([1]연명부!$B$3:$AG$147,MATCH($C70,[1]연명부!$C$3:$C$147,0),6)</f>
        <v>백근토</v>
      </c>
      <c r="L70" s="55" t="str">
        <f>INDEX([1]연명부!$B$3:$AG$147,MATCH($C70,[1]연명부!$C$3:$C$147,0),6)</f>
        <v>백근토</v>
      </c>
      <c r="M70" s="55" t="str">
        <f>INDEX([1]연명부!$B$3:$AG$147,MATCH($C70,[1]연명부!$C$3:$C$147,0),6)</f>
        <v>백근토</v>
      </c>
      <c r="N70" s="55" t="str">
        <f>INDEX([1]연명부!$B$3:$AG$147,MATCH($C70,[1]연명부!$C$3:$C$147,0),6)</f>
        <v>백근토</v>
      </c>
      <c r="O70" s="55" t="str">
        <f>IFERROR(INDEX([1]연명부!$B$3:$AG$147,MATCH($C70,[1]연명부!$C$3:$C$147,0),14),"")</f>
        <v>이영경</v>
      </c>
      <c r="P70" s="55" t="str">
        <f>INDEX([1]연명부!$B$3:$AG$147,MATCH($C70,[1]연명부!$C$3:$C$147,0),6)</f>
        <v>백근토</v>
      </c>
      <c r="Q70" s="55" t="str">
        <f>INDEX([1]연명부!$B$3:$AG$147,MATCH($C70,[1]연명부!$C$3:$C$147,0),6)</f>
        <v>백근토</v>
      </c>
      <c r="R70" s="55" t="str">
        <f>INDEX([1]연명부!$B$3:$AG$147,MATCH($C70,[1]연명부!$C$3:$C$147,0),6)</f>
        <v>백근토</v>
      </c>
      <c r="S70" s="74" t="str">
        <f>INDEX([1]연명부!$B$3:$AG$147,MATCH($C70,[1]연명부!$C$3:$C$147,0),6)</f>
        <v>백근토</v>
      </c>
      <c r="T70" s="55" t="str">
        <f>INDEX([1]연명부!$B$3:$AG$147,MATCH($C70,[1]연명부!$C$3:$C$147,0),6)</f>
        <v>백근토</v>
      </c>
      <c r="U70" s="55" t="str">
        <f>INDEX([1]연명부!$B$3:$AG$147,MATCH($C70,[1]연명부!$C$3:$C$147,0),6)</f>
        <v>백근토</v>
      </c>
      <c r="V70" s="55" t="str">
        <f>INDEX([1]연명부!$B$3:$AG$147,MATCH($C70,[1]연명부!$C$3:$C$147,0),6)</f>
        <v>백근토</v>
      </c>
      <c r="W70" s="55" t="str">
        <f>INDEX([1]연명부!$B$3:$AG$147,MATCH($C70,[1]연명부!$C$3:$C$147,0),6)</f>
        <v>백근토</v>
      </c>
      <c r="X70" s="55" t="str">
        <f>INDEX([1]연명부!$B$3:$AG$147,MATCH($C70,[1]연명부!$C$3:$C$147,0),6)</f>
        <v>백근토</v>
      </c>
      <c r="Y70" s="55" t="str">
        <f>INDEX([1]연명부!$B$3:$AG$147,MATCH($C70,[1]연명부!$C$3:$C$147,0),6)</f>
        <v>백근토</v>
      </c>
      <c r="Z70" s="60"/>
      <c r="AA70" s="55" t="str">
        <f>IFERROR(IF(INDEX([1]연명부!$B$3:$AG$147,MATCH($C70,[1]연명부!$C$3:$C$147,0),26)=0,"",INDEX([1]연명부!$B$3:$AG$147,MATCH($C70,[1]연명부!$C$3:$C$147,0),26)),"")</f>
        <v>0</v>
      </c>
      <c r="AB70" s="60"/>
      <c r="AC70" s="60"/>
      <c r="AD70" s="60"/>
      <c r="AE70" s="60"/>
      <c r="AF70" s="55" t="str">
        <f>IFERROR(IF(INDEX([1]연명부!$B$3:$AG$147,MATCH($C70,[1]연명부!$C$3:$C$147,0),31)=0,"",INDEX([1]연명부!$B$3:$AG$147,MATCH($C70,[1]연명부!$C$3:$C$147,0),31)),"")</f>
        <v/>
      </c>
      <c r="AG70" s="55" t="str">
        <f>IFERROR(IF(INDEX([1]연명부!$B$3:$AG$147,MATCH($C70,[1]연명부!$C$3:$C$147,0),32)=0,"",INDEX([1]연명부!$B$3:$AG$147,MATCH($C70,[1]연명부!$C$3:$C$147,0),32)),"")</f>
        <v/>
      </c>
      <c r="AH70" s="57"/>
      <c r="AI70" s="57"/>
      <c r="AJ70" s="57"/>
      <c r="AK70" s="57"/>
      <c r="AL70" s="57"/>
      <c r="AM70" s="57"/>
      <c r="AN70" s="57"/>
      <c r="AO70" s="57"/>
    </row>
    <row r="71" spans="1:41" s="71" customFormat="1" ht="30" customHeight="1">
      <c r="A71" s="73"/>
      <c r="B71" s="50">
        <f>IFERROR(INDEX([1]연명부!$B$3:$AG$147,MATCH($C71,[1]연명부!$C$3:$C$147,0),1),"")</f>
        <v>11</v>
      </c>
      <c r="C71" s="51" t="s">
        <v>116</v>
      </c>
      <c r="D71" s="50"/>
      <c r="E71" s="51"/>
      <c r="F71" s="51"/>
      <c r="G71" s="52" t="s">
        <v>191</v>
      </c>
      <c r="H71" s="53" t="str">
        <f>IFERROR(INDEX([1]연명부!$B$3:$AG$147,MATCH($C71,[1]연명부!$C$3:$C$147,0),7),"")</f>
        <v>남</v>
      </c>
      <c r="I71" s="54">
        <f>IFERROR(INDEX([1]연명부!$B$3:$AG$147,MATCH($C71,[1]연명부!$C$3:$C$147,0),8),"")</f>
        <v>38488</v>
      </c>
      <c r="J71" s="55" t="str">
        <f>IFERROR(INDEX([1]연명부!$B$3:$AG$147,MATCH($C71,[1]연명부!$C$3:$C$147,0),9),"")</f>
        <v>뇌병변</v>
      </c>
      <c r="K71" s="55" t="str">
        <f>INDEX([1]연명부!$B$3:$AG$147,MATCH($C71,[1]연명부!$C$3:$C$147,0),6)</f>
        <v>현경준</v>
      </c>
      <c r="L71" s="55" t="str">
        <f>INDEX([1]연명부!$B$3:$AG$147,MATCH($C71,[1]연명부!$C$3:$C$147,0),6)</f>
        <v>현경준</v>
      </c>
      <c r="M71" s="55" t="str">
        <f>INDEX([1]연명부!$B$3:$AG$147,MATCH($C71,[1]연명부!$C$3:$C$147,0),6)</f>
        <v>현경준</v>
      </c>
      <c r="N71" s="55" t="str">
        <f>INDEX([1]연명부!$B$3:$AG$147,MATCH($C71,[1]연명부!$C$3:$C$147,0),6)</f>
        <v>현경준</v>
      </c>
      <c r="O71" s="55" t="str">
        <f>IFERROR(INDEX([1]연명부!$B$3:$AG$147,MATCH($C71,[1]연명부!$C$3:$C$147,0),14),"")</f>
        <v>김선미</v>
      </c>
      <c r="P71" s="55" t="str">
        <f>INDEX([1]연명부!$B$3:$AG$147,MATCH($C71,[1]연명부!$C$3:$C$147,0),6)</f>
        <v>현경준</v>
      </c>
      <c r="Q71" s="55" t="str">
        <f>INDEX([1]연명부!$B$3:$AG$147,MATCH($C71,[1]연명부!$C$3:$C$147,0),6)</f>
        <v>현경준</v>
      </c>
      <c r="R71" s="55" t="str">
        <f>INDEX([1]연명부!$B$3:$AG$147,MATCH($C71,[1]연명부!$C$3:$C$147,0),6)</f>
        <v>현경준</v>
      </c>
      <c r="S71" s="74" t="str">
        <f>INDEX([1]연명부!$B$3:$AG$147,MATCH($C71,[1]연명부!$C$3:$C$147,0),6)</f>
        <v>현경준</v>
      </c>
      <c r="T71" s="55" t="str">
        <f>INDEX([1]연명부!$B$3:$AG$147,MATCH($C71,[1]연명부!$C$3:$C$147,0),6)</f>
        <v>현경준</v>
      </c>
      <c r="U71" s="55" t="str">
        <f>INDEX([1]연명부!$B$3:$AG$147,MATCH($C71,[1]연명부!$C$3:$C$147,0),6)</f>
        <v>현경준</v>
      </c>
      <c r="V71" s="55" t="str">
        <f>INDEX([1]연명부!$B$3:$AG$147,MATCH($C71,[1]연명부!$C$3:$C$147,0),6)</f>
        <v>현경준</v>
      </c>
      <c r="W71" s="55" t="str">
        <f>INDEX([1]연명부!$B$3:$AG$147,MATCH($C71,[1]연명부!$C$3:$C$147,0),6)</f>
        <v>현경준</v>
      </c>
      <c r="X71" s="55" t="str">
        <f>INDEX([1]연명부!$B$3:$AG$147,MATCH($C71,[1]연명부!$C$3:$C$147,0),6)</f>
        <v>현경준</v>
      </c>
      <c r="Y71" s="55" t="str">
        <f>INDEX([1]연명부!$B$3:$AG$147,MATCH($C71,[1]연명부!$C$3:$C$147,0),6)</f>
        <v>현경준</v>
      </c>
      <c r="Z71" s="60"/>
      <c r="AA71" s="55" t="str">
        <f>IFERROR(IF(INDEX([1]연명부!$B$3:$AG$147,MATCH($C71,[1]연명부!$C$3:$C$147,0),26)=0,"",INDEX([1]연명부!$B$3:$AG$147,MATCH($C71,[1]연명부!$C$3:$C$147,0),26)),"")</f>
        <v/>
      </c>
      <c r="AB71" s="60"/>
      <c r="AC71" s="60"/>
      <c r="AD71" s="60"/>
      <c r="AE71" s="60"/>
      <c r="AF71" s="55" t="str">
        <f>IFERROR(IF(INDEX([1]연명부!$B$3:$AG$147,MATCH($C71,[1]연명부!$C$3:$C$147,0),31)=0,"",INDEX([1]연명부!$B$3:$AG$147,MATCH($C71,[1]연명부!$C$3:$C$147,0),31)),"")</f>
        <v/>
      </c>
      <c r="AG71" s="55" t="str">
        <f>IFERROR(IF(INDEX([1]연명부!$B$3:$AG$147,MATCH($C71,[1]연명부!$C$3:$C$147,0),32)=0,"",INDEX([1]연명부!$B$3:$AG$147,MATCH($C71,[1]연명부!$C$3:$C$147,0),32)),"")</f>
        <v>0</v>
      </c>
      <c r="AH71" s="57"/>
      <c r="AI71" s="57"/>
      <c r="AJ71" s="57"/>
      <c r="AK71" s="57"/>
      <c r="AL71" s="57"/>
      <c r="AM71" s="57"/>
      <c r="AN71" s="57"/>
      <c r="AO71" s="57"/>
    </row>
    <row r="72" spans="1:41" s="71" customFormat="1" ht="30" customHeight="1">
      <c r="A72" s="73"/>
      <c r="B72" s="50" t="str">
        <f>IFERROR(INDEX([1]연명부!$B$3:$AG$147,MATCH($C72,[1]연명부!$C$3:$C$147,0),1),"")</f>
        <v>11</v>
      </c>
      <c r="C72" s="51" t="s">
        <v>117</v>
      </c>
      <c r="D72" s="51"/>
      <c r="E72" s="51"/>
      <c r="F72" s="51"/>
      <c r="G72" s="52" t="s">
        <v>192</v>
      </c>
      <c r="H72" s="53" t="str">
        <f>IFERROR(INDEX([1]연명부!$B$3:$AG$147,MATCH($C72,[1]연명부!$C$3:$C$147,0),7),"")</f>
        <v>남</v>
      </c>
      <c r="I72" s="54">
        <f>IFERROR(INDEX([1]연명부!$B$3:$AG$147,MATCH($C72,[1]연명부!$C$3:$C$147,0),8),"")</f>
        <v>39425</v>
      </c>
      <c r="J72" s="55" t="str">
        <f>IFERROR(INDEX([1]연명부!$B$3:$AG$147,MATCH($C72,[1]연명부!$C$3:$C$147,0),9),"")</f>
        <v>미등록</v>
      </c>
      <c r="K72" s="55" t="str">
        <f>INDEX([1]연명부!$B$3:$AG$147,MATCH($C72,[1]연명부!$C$3:$C$147,0),6)</f>
        <v>김윤후</v>
      </c>
      <c r="L72" s="55" t="str">
        <f>INDEX([1]연명부!$B$3:$AG$147,MATCH($C72,[1]연명부!$C$3:$C$147,0),6)</f>
        <v>김윤후</v>
      </c>
      <c r="M72" s="55" t="str">
        <f>INDEX([1]연명부!$B$3:$AG$147,MATCH($C72,[1]연명부!$C$3:$C$147,0),6)</f>
        <v>김윤후</v>
      </c>
      <c r="N72" s="55" t="str">
        <f>INDEX([1]연명부!$B$3:$AG$147,MATCH($C72,[1]연명부!$C$3:$C$147,0),6)</f>
        <v>김윤후</v>
      </c>
      <c r="O72" s="55" t="str">
        <f>IFERROR(INDEX([1]연명부!$B$3:$AG$147,MATCH($C72,[1]연명부!$C$3:$C$147,0),14),"")</f>
        <v>김정찬</v>
      </c>
      <c r="P72" s="55" t="str">
        <f>INDEX([1]연명부!$B$3:$AG$147,MATCH($C72,[1]연명부!$C$3:$C$147,0),6)</f>
        <v>김윤후</v>
      </c>
      <c r="Q72" s="55" t="str">
        <f>INDEX([1]연명부!$B$3:$AG$147,MATCH($C72,[1]연명부!$C$3:$C$147,0),6)</f>
        <v>김윤후</v>
      </c>
      <c r="R72" s="55" t="str">
        <f>INDEX([1]연명부!$B$3:$AG$147,MATCH($C72,[1]연명부!$C$3:$C$147,0),6)</f>
        <v>김윤후</v>
      </c>
      <c r="S72" s="74" t="str">
        <f>INDEX([1]연명부!$B$3:$AG$147,MATCH($C72,[1]연명부!$C$3:$C$147,0),6)</f>
        <v>김윤후</v>
      </c>
      <c r="T72" s="55" t="str">
        <f>INDEX([1]연명부!$B$3:$AG$147,MATCH($C72,[1]연명부!$C$3:$C$147,0),6)</f>
        <v>김윤후</v>
      </c>
      <c r="U72" s="55" t="str">
        <f>INDEX([1]연명부!$B$3:$AG$147,MATCH($C72,[1]연명부!$C$3:$C$147,0),6)</f>
        <v>김윤후</v>
      </c>
      <c r="V72" s="55" t="str">
        <f>INDEX([1]연명부!$B$3:$AG$147,MATCH($C72,[1]연명부!$C$3:$C$147,0),6)</f>
        <v>김윤후</v>
      </c>
      <c r="W72" s="55" t="str">
        <f>INDEX([1]연명부!$B$3:$AG$147,MATCH($C72,[1]연명부!$C$3:$C$147,0),6)</f>
        <v>김윤후</v>
      </c>
      <c r="X72" s="55" t="str">
        <f>INDEX([1]연명부!$B$3:$AG$147,MATCH($C72,[1]연명부!$C$3:$C$147,0),6)</f>
        <v>김윤후</v>
      </c>
      <c r="Y72" s="55" t="str">
        <f>INDEX([1]연명부!$B$3:$AG$147,MATCH($C72,[1]연명부!$C$3:$C$147,0),6)</f>
        <v>김윤후</v>
      </c>
      <c r="Z72" s="60"/>
      <c r="AA72" s="55" t="str">
        <f>IFERROR(IF(INDEX([1]연명부!$B$3:$AG$147,MATCH($C72,[1]연명부!$C$3:$C$147,0),26)=0,"",INDEX([1]연명부!$B$3:$AG$147,MATCH($C72,[1]연명부!$C$3:$C$147,0),26)),"")</f>
        <v/>
      </c>
      <c r="AB72" s="60"/>
      <c r="AC72" s="60"/>
      <c r="AD72" s="60"/>
      <c r="AE72" s="60"/>
      <c r="AF72" s="55" t="str">
        <f>IFERROR(IF(INDEX([1]연명부!$B$3:$AG$147,MATCH($C72,[1]연명부!$C$3:$C$147,0),31)=0,"",INDEX([1]연명부!$B$3:$AG$147,MATCH($C72,[1]연명부!$C$3:$C$147,0),31)),"")</f>
        <v/>
      </c>
      <c r="AG72" s="55" t="str">
        <f>IFERROR(IF(INDEX([1]연명부!$B$3:$AG$147,MATCH($C72,[1]연명부!$C$3:$C$147,0),32)=0,"",INDEX([1]연명부!$B$3:$AG$147,MATCH($C72,[1]연명부!$C$3:$C$147,0),32)),"")</f>
        <v>0</v>
      </c>
      <c r="AH72" s="57"/>
      <c r="AI72" s="57"/>
      <c r="AJ72" s="57"/>
      <c r="AK72" s="57"/>
      <c r="AL72" s="57"/>
      <c r="AM72" s="57"/>
      <c r="AN72" s="57"/>
      <c r="AO72" s="57"/>
    </row>
    <row r="73" spans="1:41" s="71" customFormat="1" ht="30" customHeight="1">
      <c r="A73" s="73"/>
      <c r="B73" s="50" t="str">
        <f>IFERROR(INDEX([1]연명부!$B$3:$AG$147,MATCH($C73,[1]연명부!$C$3:$C$147,0),1),"")</f>
        <v>11</v>
      </c>
      <c r="C73" s="51" t="s">
        <v>49</v>
      </c>
      <c r="D73" s="51"/>
      <c r="E73" s="51"/>
      <c r="F73" s="51"/>
      <c r="G73" s="52" t="s">
        <v>193</v>
      </c>
      <c r="H73" s="53" t="str">
        <f>IFERROR(INDEX([1]연명부!$B$3:$AG$147,MATCH($C73,[1]연명부!$C$3:$C$147,0),7),"")</f>
        <v>남</v>
      </c>
      <c r="I73" s="54">
        <f>IFERROR(INDEX([1]연명부!$B$3:$AG$147,MATCH($C73,[1]연명부!$C$3:$C$147,0),8),"")</f>
        <v>37649</v>
      </c>
      <c r="J73" s="55" t="str">
        <f>IFERROR(INDEX([1]연명부!$B$3:$AG$147,MATCH($C73,[1]연명부!$C$3:$C$147,0),9),"")</f>
        <v>자폐성</v>
      </c>
      <c r="K73" s="55" t="str">
        <f>INDEX([1]연명부!$B$3:$AG$147,MATCH($C73,[1]연명부!$C$3:$C$147,0),6)</f>
        <v>이준형</v>
      </c>
      <c r="L73" s="55" t="str">
        <f>INDEX([1]연명부!$B$3:$AG$147,MATCH($C73,[1]연명부!$C$3:$C$147,0),6)</f>
        <v>이준형</v>
      </c>
      <c r="M73" s="55" t="str">
        <f>INDEX([1]연명부!$B$3:$AG$147,MATCH($C73,[1]연명부!$C$3:$C$147,0),6)</f>
        <v>이준형</v>
      </c>
      <c r="N73" s="55" t="str">
        <f>INDEX([1]연명부!$B$3:$AG$147,MATCH($C73,[1]연명부!$C$3:$C$147,0),6)</f>
        <v>이준형</v>
      </c>
      <c r="O73" s="55" t="str">
        <f>IFERROR(INDEX([1]연명부!$B$3:$AG$147,MATCH($C73,[1]연명부!$C$3:$C$147,0),14),"")</f>
        <v>이순옥</v>
      </c>
      <c r="P73" s="55" t="str">
        <f>INDEX([1]연명부!$B$3:$AG$147,MATCH($C73,[1]연명부!$C$3:$C$147,0),6)</f>
        <v>이준형</v>
      </c>
      <c r="Q73" s="55" t="str">
        <f>INDEX([1]연명부!$B$3:$AG$147,MATCH($C73,[1]연명부!$C$3:$C$147,0),6)</f>
        <v>이준형</v>
      </c>
      <c r="R73" s="55" t="str">
        <f>INDEX([1]연명부!$B$3:$AG$147,MATCH($C73,[1]연명부!$C$3:$C$147,0),6)</f>
        <v>이준형</v>
      </c>
      <c r="S73" s="74" t="str">
        <f>INDEX([1]연명부!$B$3:$AG$147,MATCH($C73,[1]연명부!$C$3:$C$147,0),6)</f>
        <v>이준형</v>
      </c>
      <c r="T73" s="55" t="str">
        <f>INDEX([1]연명부!$B$3:$AG$147,MATCH($C73,[1]연명부!$C$3:$C$147,0),6)</f>
        <v>이준형</v>
      </c>
      <c r="U73" s="55" t="str">
        <f>INDEX([1]연명부!$B$3:$AG$147,MATCH($C73,[1]연명부!$C$3:$C$147,0),6)</f>
        <v>이준형</v>
      </c>
      <c r="V73" s="55" t="str">
        <f>INDEX([1]연명부!$B$3:$AG$147,MATCH($C73,[1]연명부!$C$3:$C$147,0),6)</f>
        <v>이준형</v>
      </c>
      <c r="W73" s="55" t="str">
        <f>INDEX([1]연명부!$B$3:$AG$147,MATCH($C73,[1]연명부!$C$3:$C$147,0),6)</f>
        <v>이준형</v>
      </c>
      <c r="X73" s="55" t="str">
        <f>INDEX([1]연명부!$B$3:$AG$147,MATCH($C73,[1]연명부!$C$3:$C$147,0),6)</f>
        <v>이준형</v>
      </c>
      <c r="Y73" s="55" t="str">
        <f>INDEX([1]연명부!$B$3:$AG$147,MATCH($C73,[1]연명부!$C$3:$C$147,0),6)</f>
        <v>이준형</v>
      </c>
      <c r="Z73" s="60"/>
      <c r="AA73" s="55" t="str">
        <f>IFERROR(IF(INDEX([1]연명부!$B$3:$AG$147,MATCH($C73,[1]연명부!$C$3:$C$147,0),26)=0,"",INDEX([1]연명부!$B$3:$AG$147,MATCH($C73,[1]연명부!$C$3:$C$147,0),26)),"")</f>
        <v>0</v>
      </c>
      <c r="AB73" s="60"/>
      <c r="AC73" s="60"/>
      <c r="AD73" s="60"/>
      <c r="AE73" s="60"/>
      <c r="AF73" s="55" t="str">
        <f>IFERROR(IF(INDEX([1]연명부!$B$3:$AG$147,MATCH($C73,[1]연명부!$C$3:$C$147,0),31)=0,"",INDEX([1]연명부!$B$3:$AG$147,MATCH($C73,[1]연명부!$C$3:$C$147,0),31)),"")</f>
        <v/>
      </c>
      <c r="AG73" s="55" t="str">
        <f>IFERROR(IF(INDEX([1]연명부!$B$3:$AG$147,MATCH($C73,[1]연명부!$C$3:$C$147,0),32)=0,"",INDEX([1]연명부!$B$3:$AG$147,MATCH($C73,[1]연명부!$C$3:$C$147,0),32)),"")</f>
        <v/>
      </c>
      <c r="AH73" s="57"/>
      <c r="AI73" s="57"/>
      <c r="AJ73" s="57"/>
      <c r="AK73" s="57"/>
      <c r="AL73" s="57"/>
      <c r="AM73" s="57"/>
      <c r="AN73" s="57"/>
      <c r="AO73" s="57"/>
    </row>
    <row r="74" spans="1:41" s="71" customFormat="1" ht="30" customHeight="1">
      <c r="A74" s="73"/>
      <c r="B74" s="50" t="str">
        <f>IFERROR(INDEX([1]연명부!$B$3:$AG$147,MATCH($C74,[1]연명부!$C$3:$C$147,0),1),"")</f>
        <v>11</v>
      </c>
      <c r="C74" s="51" t="s">
        <v>118</v>
      </c>
      <c r="D74" s="59"/>
      <c r="E74" s="57"/>
      <c r="F74" s="57"/>
      <c r="G74" s="52" t="s">
        <v>194</v>
      </c>
      <c r="H74" s="53" t="str">
        <f>IFERROR(INDEX([1]연명부!$B$3:$AG$147,MATCH($C74,[1]연명부!$C$3:$C$147,0),7),"")</f>
        <v>남</v>
      </c>
      <c r="I74" s="54">
        <f>IFERROR(INDEX([1]연명부!$B$3:$AG$147,MATCH($C74,[1]연명부!$C$3:$C$147,0),8),"")</f>
        <v>39217</v>
      </c>
      <c r="J74" s="55" t="str">
        <f>IFERROR(INDEX([1]연명부!$B$3:$AG$147,MATCH($C74,[1]연명부!$C$3:$C$147,0),9),"")</f>
        <v>뇌병변</v>
      </c>
      <c r="K74" s="55" t="str">
        <f>INDEX([1]연명부!$B$3:$AG$147,MATCH($C74,[1]연명부!$C$3:$C$147,0),6)</f>
        <v>이영광</v>
      </c>
      <c r="L74" s="55" t="str">
        <f>INDEX([1]연명부!$B$3:$AG$147,MATCH($C74,[1]연명부!$C$3:$C$147,0),6)</f>
        <v>이영광</v>
      </c>
      <c r="M74" s="55" t="str">
        <f>INDEX([1]연명부!$B$3:$AG$147,MATCH($C74,[1]연명부!$C$3:$C$147,0),6)</f>
        <v>이영광</v>
      </c>
      <c r="N74" s="55" t="str">
        <f>INDEX([1]연명부!$B$3:$AG$147,MATCH($C74,[1]연명부!$C$3:$C$147,0),6)</f>
        <v>이영광</v>
      </c>
      <c r="O74" s="55" t="str">
        <f>IFERROR(INDEX([1]연명부!$B$3:$AG$147,MATCH($C74,[1]연명부!$C$3:$C$147,0),14),"")</f>
        <v>김진숙</v>
      </c>
      <c r="P74" s="55" t="str">
        <f>INDEX([1]연명부!$B$3:$AG$147,MATCH($C74,[1]연명부!$C$3:$C$147,0),6)</f>
        <v>이영광</v>
      </c>
      <c r="Q74" s="55" t="str">
        <f>INDEX([1]연명부!$B$3:$AG$147,MATCH($C74,[1]연명부!$C$3:$C$147,0),6)</f>
        <v>이영광</v>
      </c>
      <c r="R74" s="55" t="str">
        <f>INDEX([1]연명부!$B$3:$AG$147,MATCH($C74,[1]연명부!$C$3:$C$147,0),6)</f>
        <v>이영광</v>
      </c>
      <c r="S74" s="74" t="str">
        <f>INDEX([1]연명부!$B$3:$AG$147,MATCH($C74,[1]연명부!$C$3:$C$147,0),6)</f>
        <v>이영광</v>
      </c>
      <c r="T74" s="55" t="str">
        <f>INDEX([1]연명부!$B$3:$AG$147,MATCH($C74,[1]연명부!$C$3:$C$147,0),6)</f>
        <v>이영광</v>
      </c>
      <c r="U74" s="55" t="str">
        <f>INDEX([1]연명부!$B$3:$AG$147,MATCH($C74,[1]연명부!$C$3:$C$147,0),6)</f>
        <v>이영광</v>
      </c>
      <c r="V74" s="55" t="str">
        <f>INDEX([1]연명부!$B$3:$AG$147,MATCH($C74,[1]연명부!$C$3:$C$147,0),6)</f>
        <v>이영광</v>
      </c>
      <c r="W74" s="55" t="str">
        <f>INDEX([1]연명부!$B$3:$AG$147,MATCH($C74,[1]연명부!$C$3:$C$147,0),6)</f>
        <v>이영광</v>
      </c>
      <c r="X74" s="55" t="str">
        <f>INDEX([1]연명부!$B$3:$AG$147,MATCH($C74,[1]연명부!$C$3:$C$147,0),6)</f>
        <v>이영광</v>
      </c>
      <c r="Y74" s="55" t="str">
        <f>INDEX([1]연명부!$B$3:$AG$147,MATCH($C74,[1]연명부!$C$3:$C$147,0),6)</f>
        <v>이영광</v>
      </c>
      <c r="Z74" s="60"/>
      <c r="AA74" s="55" t="str">
        <f>IFERROR(IF(INDEX([1]연명부!$B$3:$AG$147,MATCH($C74,[1]연명부!$C$3:$C$147,0),26)=0,"",INDEX([1]연명부!$B$3:$AG$147,MATCH($C74,[1]연명부!$C$3:$C$147,0),26)),"")</f>
        <v/>
      </c>
      <c r="AB74" s="60"/>
      <c r="AC74" s="60"/>
      <c r="AD74" s="60"/>
      <c r="AE74" s="60"/>
      <c r="AF74" s="55" t="str">
        <f>IFERROR(IF(INDEX([1]연명부!$B$3:$AG$147,MATCH($C74,[1]연명부!$C$3:$C$147,0),31)=0,"",INDEX([1]연명부!$B$3:$AG$147,MATCH($C74,[1]연명부!$C$3:$C$147,0),31)),"")</f>
        <v>0</v>
      </c>
      <c r="AG74" s="55" t="str">
        <f>IFERROR(IF(INDEX([1]연명부!$B$3:$AG$147,MATCH($C74,[1]연명부!$C$3:$C$147,0),32)=0,"",INDEX([1]연명부!$B$3:$AG$147,MATCH($C74,[1]연명부!$C$3:$C$147,0),32)),"")</f>
        <v/>
      </c>
      <c r="AH74" s="57"/>
      <c r="AI74" s="57"/>
      <c r="AJ74" s="57"/>
      <c r="AK74" s="57"/>
      <c r="AL74" s="57"/>
      <c r="AM74" s="57"/>
      <c r="AN74" s="57"/>
      <c r="AO74" s="57"/>
    </row>
    <row r="75" spans="1:41" s="71" customFormat="1" ht="30" customHeight="1">
      <c r="A75" s="73"/>
      <c r="B75" s="50" t="str">
        <f>IFERROR(INDEX([1]연명부!$B$3:$AG$147,MATCH($C75,[1]연명부!$C$3:$C$147,0),1),"")</f>
        <v>11</v>
      </c>
      <c r="C75" s="51" t="s">
        <v>50</v>
      </c>
      <c r="D75" s="59"/>
      <c r="E75" s="57"/>
      <c r="F75" s="57"/>
      <c r="G75" s="52" t="s">
        <v>195</v>
      </c>
      <c r="H75" s="53" t="str">
        <f>IFERROR(INDEX([1]연명부!$B$3:$AG$147,MATCH($C75,[1]연명부!$C$3:$C$147,0),7),"")</f>
        <v>여</v>
      </c>
      <c r="I75" s="54">
        <f>IFERROR(INDEX([1]연명부!$B$3:$AG$147,MATCH($C75,[1]연명부!$C$3:$C$147,0),8),"")</f>
        <v>37873</v>
      </c>
      <c r="J75" s="55" t="str">
        <f>IFERROR(INDEX([1]연명부!$B$3:$AG$147,MATCH($C75,[1]연명부!$C$3:$C$147,0),9),"")</f>
        <v>뇌병변</v>
      </c>
      <c r="K75" s="55" t="str">
        <f>INDEX([1]연명부!$B$3:$AG$147,MATCH($C75,[1]연명부!$C$3:$C$147,0),6)</f>
        <v>이서진</v>
      </c>
      <c r="L75" s="55" t="str">
        <f>INDEX([1]연명부!$B$3:$AG$147,MATCH($C75,[1]연명부!$C$3:$C$147,0),6)</f>
        <v>이서진</v>
      </c>
      <c r="M75" s="55" t="str">
        <f>INDEX([1]연명부!$B$3:$AG$147,MATCH($C75,[1]연명부!$C$3:$C$147,0),6)</f>
        <v>이서진</v>
      </c>
      <c r="N75" s="55" t="str">
        <f>INDEX([1]연명부!$B$3:$AG$147,MATCH($C75,[1]연명부!$C$3:$C$147,0),6)</f>
        <v>이서진</v>
      </c>
      <c r="O75" s="55" t="str">
        <f>IFERROR(INDEX([1]연명부!$B$3:$AG$147,MATCH($C75,[1]연명부!$C$3:$C$147,0),14),"")</f>
        <v>조경희</v>
      </c>
      <c r="P75" s="55" t="str">
        <f>INDEX([1]연명부!$B$3:$AG$147,MATCH($C75,[1]연명부!$C$3:$C$147,0),6)</f>
        <v>이서진</v>
      </c>
      <c r="Q75" s="55" t="str">
        <f>INDEX([1]연명부!$B$3:$AG$147,MATCH($C75,[1]연명부!$C$3:$C$147,0),6)</f>
        <v>이서진</v>
      </c>
      <c r="R75" s="55" t="str">
        <f>INDEX([1]연명부!$B$3:$AG$147,MATCH($C75,[1]연명부!$C$3:$C$147,0),6)</f>
        <v>이서진</v>
      </c>
      <c r="S75" s="74" t="str">
        <f>INDEX([1]연명부!$B$3:$AG$147,MATCH($C75,[1]연명부!$C$3:$C$147,0),6)</f>
        <v>이서진</v>
      </c>
      <c r="T75" s="55" t="str">
        <f>INDEX([1]연명부!$B$3:$AG$147,MATCH($C75,[1]연명부!$C$3:$C$147,0),6)</f>
        <v>이서진</v>
      </c>
      <c r="U75" s="55" t="str">
        <f>INDEX([1]연명부!$B$3:$AG$147,MATCH($C75,[1]연명부!$C$3:$C$147,0),6)</f>
        <v>이서진</v>
      </c>
      <c r="V75" s="55" t="str">
        <f>INDEX([1]연명부!$B$3:$AG$147,MATCH($C75,[1]연명부!$C$3:$C$147,0),6)</f>
        <v>이서진</v>
      </c>
      <c r="W75" s="55" t="str">
        <f>INDEX([1]연명부!$B$3:$AG$147,MATCH($C75,[1]연명부!$C$3:$C$147,0),6)</f>
        <v>이서진</v>
      </c>
      <c r="X75" s="55" t="str">
        <f>INDEX([1]연명부!$B$3:$AG$147,MATCH($C75,[1]연명부!$C$3:$C$147,0),6)</f>
        <v>이서진</v>
      </c>
      <c r="Y75" s="55" t="str">
        <f>INDEX([1]연명부!$B$3:$AG$147,MATCH($C75,[1]연명부!$C$3:$C$147,0),6)</f>
        <v>이서진</v>
      </c>
      <c r="Z75" s="60"/>
      <c r="AA75" s="55" t="str">
        <f>IFERROR(IF(INDEX([1]연명부!$B$3:$AG$147,MATCH($C75,[1]연명부!$C$3:$C$147,0),26)=0,"",INDEX([1]연명부!$B$3:$AG$147,MATCH($C75,[1]연명부!$C$3:$C$147,0),26)),"")</f>
        <v>0</v>
      </c>
      <c r="AB75" s="60"/>
      <c r="AC75" s="60"/>
      <c r="AD75" s="60"/>
      <c r="AE75" s="60"/>
      <c r="AF75" s="55" t="str">
        <f>IFERROR(IF(INDEX([1]연명부!$B$3:$AG$147,MATCH($C75,[1]연명부!$C$3:$C$147,0),31)=0,"",INDEX([1]연명부!$B$3:$AG$147,MATCH($C75,[1]연명부!$C$3:$C$147,0),31)),"")</f>
        <v>0</v>
      </c>
      <c r="AG75" s="55" t="str">
        <f>IFERROR(IF(INDEX([1]연명부!$B$3:$AG$147,MATCH($C75,[1]연명부!$C$3:$C$147,0),32)=0,"",INDEX([1]연명부!$B$3:$AG$147,MATCH($C75,[1]연명부!$C$3:$C$147,0),32)),"")</f>
        <v>0</v>
      </c>
      <c r="AH75" s="57"/>
      <c r="AI75" s="57"/>
      <c r="AJ75" s="57"/>
      <c r="AK75" s="57"/>
      <c r="AL75" s="57"/>
      <c r="AM75" s="57"/>
      <c r="AN75" s="57"/>
      <c r="AO75" s="57"/>
    </row>
    <row r="76" spans="1:41" s="71" customFormat="1" ht="30" customHeight="1">
      <c r="A76" s="73"/>
      <c r="B76" s="50" t="str">
        <f>IFERROR(INDEX([1]연명부!$B$3:$AG$147,MATCH($C76,[1]연명부!$C$3:$C$147,0),1),"")</f>
        <v>11</v>
      </c>
      <c r="C76" s="51" t="s">
        <v>119</v>
      </c>
      <c r="D76" s="59"/>
      <c r="E76" s="57"/>
      <c r="F76" s="57"/>
      <c r="G76" s="52" t="s">
        <v>196</v>
      </c>
      <c r="H76" s="53" t="str">
        <f>IFERROR(INDEX([1]연명부!$B$3:$AG$147,MATCH($C76,[1]연명부!$C$3:$C$147,0),7),"")</f>
        <v>남</v>
      </c>
      <c r="I76" s="54">
        <f>IFERROR(INDEX([1]연명부!$B$3:$AG$147,MATCH($C76,[1]연명부!$C$3:$C$147,0),8),"")</f>
        <v>39264</v>
      </c>
      <c r="J76" s="55" t="str">
        <f>IFERROR(INDEX([1]연명부!$B$3:$AG$147,MATCH($C76,[1]연명부!$C$3:$C$147,0),9),"")</f>
        <v>뇌병변</v>
      </c>
      <c r="K76" s="55" t="str">
        <f>INDEX([1]연명부!$B$3:$AG$147,MATCH($C76,[1]연명부!$C$3:$C$147,0),6)</f>
        <v>심재현</v>
      </c>
      <c r="L76" s="55" t="str">
        <f>INDEX([1]연명부!$B$3:$AG$147,MATCH($C76,[1]연명부!$C$3:$C$147,0),6)</f>
        <v>심재현</v>
      </c>
      <c r="M76" s="55" t="str">
        <f>INDEX([1]연명부!$B$3:$AG$147,MATCH($C76,[1]연명부!$C$3:$C$147,0),6)</f>
        <v>심재현</v>
      </c>
      <c r="N76" s="55" t="str">
        <f>INDEX([1]연명부!$B$3:$AG$147,MATCH($C76,[1]연명부!$C$3:$C$147,0),6)</f>
        <v>심재현</v>
      </c>
      <c r="O76" s="55" t="str">
        <f>IFERROR(INDEX([1]연명부!$B$3:$AG$147,MATCH($C76,[1]연명부!$C$3:$C$147,0),14),"")</f>
        <v>노진순</v>
      </c>
      <c r="P76" s="55" t="str">
        <f>INDEX([1]연명부!$B$3:$AG$147,MATCH($C76,[1]연명부!$C$3:$C$147,0),6)</f>
        <v>심재현</v>
      </c>
      <c r="Q76" s="55" t="str">
        <f>INDEX([1]연명부!$B$3:$AG$147,MATCH($C76,[1]연명부!$C$3:$C$147,0),6)</f>
        <v>심재현</v>
      </c>
      <c r="R76" s="55" t="str">
        <f>INDEX([1]연명부!$B$3:$AG$147,MATCH($C76,[1]연명부!$C$3:$C$147,0),6)</f>
        <v>심재현</v>
      </c>
      <c r="S76" s="74" t="str">
        <f>INDEX([1]연명부!$B$3:$AG$147,MATCH($C76,[1]연명부!$C$3:$C$147,0),6)</f>
        <v>심재현</v>
      </c>
      <c r="T76" s="55" t="str">
        <f>INDEX([1]연명부!$B$3:$AG$147,MATCH($C76,[1]연명부!$C$3:$C$147,0),6)</f>
        <v>심재현</v>
      </c>
      <c r="U76" s="55" t="str">
        <f>INDEX([1]연명부!$B$3:$AG$147,MATCH($C76,[1]연명부!$C$3:$C$147,0),6)</f>
        <v>심재현</v>
      </c>
      <c r="V76" s="55" t="str">
        <f>INDEX([1]연명부!$B$3:$AG$147,MATCH($C76,[1]연명부!$C$3:$C$147,0),6)</f>
        <v>심재현</v>
      </c>
      <c r="W76" s="55" t="str">
        <f>INDEX([1]연명부!$B$3:$AG$147,MATCH($C76,[1]연명부!$C$3:$C$147,0),6)</f>
        <v>심재현</v>
      </c>
      <c r="X76" s="55" t="str">
        <f>INDEX([1]연명부!$B$3:$AG$147,MATCH($C76,[1]연명부!$C$3:$C$147,0),6)</f>
        <v>심재현</v>
      </c>
      <c r="Y76" s="55" t="str">
        <f>INDEX([1]연명부!$B$3:$AG$147,MATCH($C76,[1]연명부!$C$3:$C$147,0),6)</f>
        <v>심재현</v>
      </c>
      <c r="Z76" s="60"/>
      <c r="AA76" s="55" t="str">
        <f>IFERROR(IF(INDEX([1]연명부!$B$3:$AG$147,MATCH($C76,[1]연명부!$C$3:$C$147,0),26)=0,"",INDEX([1]연명부!$B$3:$AG$147,MATCH($C76,[1]연명부!$C$3:$C$147,0),26)),"")</f>
        <v/>
      </c>
      <c r="AB76" s="60"/>
      <c r="AC76" s="60"/>
      <c r="AD76" s="60"/>
      <c r="AE76" s="60"/>
      <c r="AF76" s="55" t="str">
        <f>IFERROR(IF(INDEX([1]연명부!$B$3:$AG$147,MATCH($C76,[1]연명부!$C$3:$C$147,0),31)=0,"",INDEX([1]연명부!$B$3:$AG$147,MATCH($C76,[1]연명부!$C$3:$C$147,0),31)),"")</f>
        <v>0</v>
      </c>
      <c r="AG76" s="55" t="str">
        <f>IFERROR(IF(INDEX([1]연명부!$B$3:$AG$147,MATCH($C76,[1]연명부!$C$3:$C$147,0),32)=0,"",INDEX([1]연명부!$B$3:$AG$147,MATCH($C76,[1]연명부!$C$3:$C$147,0),32)),"")</f>
        <v>0</v>
      </c>
      <c r="AH76" s="57"/>
      <c r="AI76" s="57"/>
      <c r="AJ76" s="57"/>
      <c r="AK76" s="57"/>
      <c r="AL76" s="57"/>
      <c r="AM76" s="57"/>
      <c r="AN76" s="57"/>
      <c r="AO76" s="57"/>
    </row>
    <row r="77" spans="1:41" s="71" customFormat="1" ht="30" customHeight="1">
      <c r="A77" s="73"/>
      <c r="B77" s="50" t="str">
        <f>IFERROR(INDEX([1]연명부!$B$3:$AG$147,MATCH($C77,[1]연명부!$C$3:$C$147,0),1),"")</f>
        <v>11</v>
      </c>
      <c r="C77" s="51" t="s">
        <v>51</v>
      </c>
      <c r="D77" s="50"/>
      <c r="E77" s="51"/>
      <c r="F77" s="51"/>
      <c r="G77" s="52" t="s">
        <v>197</v>
      </c>
      <c r="H77" s="53" t="str">
        <f>IFERROR(INDEX([1]연명부!$B$3:$AG$147,MATCH($C77,[1]연명부!$C$3:$C$147,0),7),"")</f>
        <v>남</v>
      </c>
      <c r="I77" s="54">
        <f>IFERROR(INDEX([1]연명부!$B$3:$AG$147,MATCH($C77,[1]연명부!$C$3:$C$147,0),8),"")</f>
        <v>39281</v>
      </c>
      <c r="J77" s="55" t="str">
        <f>IFERROR(INDEX([1]연명부!$B$3:$AG$147,MATCH($C77,[1]연명부!$C$3:$C$147,0),9),"")</f>
        <v>뇌병변</v>
      </c>
      <c r="K77" s="55" t="str">
        <f>INDEX([1]연명부!$B$3:$AG$147,MATCH($C77,[1]연명부!$C$3:$C$147,0),6)</f>
        <v>유현준</v>
      </c>
      <c r="L77" s="55" t="str">
        <f>INDEX([1]연명부!$B$3:$AG$147,MATCH($C77,[1]연명부!$C$3:$C$147,0),6)</f>
        <v>유현준</v>
      </c>
      <c r="M77" s="55" t="str">
        <f>INDEX([1]연명부!$B$3:$AG$147,MATCH($C77,[1]연명부!$C$3:$C$147,0),6)</f>
        <v>유현준</v>
      </c>
      <c r="N77" s="55" t="str">
        <f>INDEX([1]연명부!$B$3:$AG$147,MATCH($C77,[1]연명부!$C$3:$C$147,0),6)</f>
        <v>유현준</v>
      </c>
      <c r="O77" s="55" t="str">
        <f>IFERROR(INDEX([1]연명부!$B$3:$AG$147,MATCH($C77,[1]연명부!$C$3:$C$147,0),14),"")</f>
        <v>유동헌</v>
      </c>
      <c r="P77" s="55" t="str">
        <f>INDEX([1]연명부!$B$3:$AG$147,MATCH($C77,[1]연명부!$C$3:$C$147,0),6)</f>
        <v>유현준</v>
      </c>
      <c r="Q77" s="55" t="str">
        <f>INDEX([1]연명부!$B$3:$AG$147,MATCH($C77,[1]연명부!$C$3:$C$147,0),6)</f>
        <v>유현준</v>
      </c>
      <c r="R77" s="55" t="str">
        <f>INDEX([1]연명부!$B$3:$AG$147,MATCH($C77,[1]연명부!$C$3:$C$147,0),6)</f>
        <v>유현준</v>
      </c>
      <c r="S77" s="70" t="str">
        <f>INDEX([1]연명부!$B$3:$AG$147,MATCH($C77,[1]연명부!$C$3:$C$147,0),6)</f>
        <v>유현준</v>
      </c>
      <c r="T77" s="55" t="str">
        <f>INDEX([1]연명부!$B$3:$AG$147,MATCH($C77,[1]연명부!$C$3:$C$147,0),6)</f>
        <v>유현준</v>
      </c>
      <c r="U77" s="55" t="str">
        <f>INDEX([1]연명부!$B$3:$AG$147,MATCH($C77,[1]연명부!$C$3:$C$147,0),6)</f>
        <v>유현준</v>
      </c>
      <c r="V77" s="55" t="str">
        <f>INDEX([1]연명부!$B$3:$AG$147,MATCH($C77,[1]연명부!$C$3:$C$147,0),6)</f>
        <v>유현준</v>
      </c>
      <c r="W77" s="55" t="str">
        <f>INDEX([1]연명부!$B$3:$AG$147,MATCH($C77,[1]연명부!$C$3:$C$147,0),6)</f>
        <v>유현준</v>
      </c>
      <c r="X77" s="55" t="str">
        <f>INDEX([1]연명부!$B$3:$AG$147,MATCH($C77,[1]연명부!$C$3:$C$147,0),6)</f>
        <v>유현준</v>
      </c>
      <c r="Y77" s="55" t="str">
        <f>INDEX([1]연명부!$B$3:$AG$147,MATCH($C77,[1]연명부!$C$3:$C$147,0),6)</f>
        <v>유현준</v>
      </c>
      <c r="Z77" s="60"/>
      <c r="AA77" s="55" t="str">
        <f>IFERROR(IF(INDEX([1]연명부!$B$3:$AG$147,MATCH($C77,[1]연명부!$C$3:$C$147,0),26)=0,"",INDEX([1]연명부!$B$3:$AG$147,MATCH($C77,[1]연명부!$C$3:$C$147,0),26)),"")</f>
        <v/>
      </c>
      <c r="AB77" s="60"/>
      <c r="AC77" s="60"/>
      <c r="AD77" s="60"/>
      <c r="AE77" s="60"/>
      <c r="AF77" s="55" t="str">
        <f>IFERROR(IF(INDEX([1]연명부!$B$3:$AG$147,MATCH($C77,[1]연명부!$C$3:$C$147,0),31)=0,"",INDEX([1]연명부!$B$3:$AG$147,MATCH($C77,[1]연명부!$C$3:$C$147,0),31)),"")</f>
        <v>0</v>
      </c>
      <c r="AG77" s="55" t="str">
        <f>IFERROR(IF(INDEX([1]연명부!$B$3:$AG$147,MATCH($C77,[1]연명부!$C$3:$C$147,0),32)=0,"",INDEX([1]연명부!$B$3:$AG$147,MATCH($C77,[1]연명부!$C$3:$C$147,0),32)),"")</f>
        <v>0</v>
      </c>
      <c r="AH77" s="57"/>
      <c r="AI77" s="57"/>
      <c r="AJ77" s="57"/>
      <c r="AK77" s="57"/>
      <c r="AL77" s="57"/>
      <c r="AM77" s="57"/>
      <c r="AN77" s="57"/>
      <c r="AO77" s="57"/>
    </row>
    <row r="78" spans="1:41" s="76" customFormat="1" ht="30" customHeight="1">
      <c r="A78" s="73"/>
      <c r="B78" s="50" t="str">
        <f>IFERROR(INDEX([1]연명부!$B$3:$AG$147,MATCH($C78,[1]연명부!$C$3:$C$147,0),1),"")</f>
        <v>11</v>
      </c>
      <c r="C78" s="51" t="s">
        <v>52</v>
      </c>
      <c r="D78" s="50"/>
      <c r="E78" s="51"/>
      <c r="F78" s="51"/>
      <c r="G78" s="52" t="s">
        <v>198</v>
      </c>
      <c r="H78" s="53" t="str">
        <f>IFERROR(INDEX([1]연명부!$B$3:$AG$147,MATCH($C78,[1]연명부!$C$3:$C$147,0),7),"")</f>
        <v>남</v>
      </c>
      <c r="I78" s="54">
        <f>IFERROR(INDEX([1]연명부!$B$3:$AG$147,MATCH($C78,[1]연명부!$C$3:$C$147,0),8),"")</f>
        <v>38739</v>
      </c>
      <c r="J78" s="55" t="str">
        <f>IFERROR(INDEX([1]연명부!$B$3:$AG$147,MATCH($C78,[1]연명부!$C$3:$C$147,0),9),"")</f>
        <v>뇌병변</v>
      </c>
      <c r="K78" s="55" t="str">
        <f>INDEX([1]연명부!$B$3:$AG$147,MATCH($C78,[1]연명부!$C$3:$C$147,0),6)</f>
        <v>표세진</v>
      </c>
      <c r="L78" s="55" t="str">
        <f>INDEX([1]연명부!$B$3:$AG$147,MATCH($C78,[1]연명부!$C$3:$C$147,0),6)</f>
        <v>표세진</v>
      </c>
      <c r="M78" s="55" t="str">
        <f>INDEX([1]연명부!$B$3:$AG$147,MATCH($C78,[1]연명부!$C$3:$C$147,0),6)</f>
        <v>표세진</v>
      </c>
      <c r="N78" s="55" t="str">
        <f>INDEX([1]연명부!$B$3:$AG$147,MATCH($C78,[1]연명부!$C$3:$C$147,0),6)</f>
        <v>표세진</v>
      </c>
      <c r="O78" s="55" t="str">
        <f>IFERROR(INDEX([1]연명부!$B$3:$AG$147,MATCH($C78,[1]연명부!$C$3:$C$147,0),14),"")</f>
        <v>김미하</v>
      </c>
      <c r="P78" s="55" t="str">
        <f>INDEX([1]연명부!$B$3:$AG$147,MATCH($C78,[1]연명부!$C$3:$C$147,0),6)</f>
        <v>표세진</v>
      </c>
      <c r="Q78" s="55" t="str">
        <f>INDEX([1]연명부!$B$3:$AG$147,MATCH($C78,[1]연명부!$C$3:$C$147,0),6)</f>
        <v>표세진</v>
      </c>
      <c r="R78" s="55" t="str">
        <f>INDEX([1]연명부!$B$3:$AG$147,MATCH($C78,[1]연명부!$C$3:$C$147,0),6)</f>
        <v>표세진</v>
      </c>
      <c r="S78" s="70" t="str">
        <f>INDEX([1]연명부!$B$3:$AG$147,MATCH($C78,[1]연명부!$C$3:$C$147,0),6)</f>
        <v>표세진</v>
      </c>
      <c r="T78" s="55" t="str">
        <f>INDEX([1]연명부!$B$3:$AG$147,MATCH($C78,[1]연명부!$C$3:$C$147,0),6)</f>
        <v>표세진</v>
      </c>
      <c r="U78" s="55" t="str">
        <f>INDEX([1]연명부!$B$3:$AG$147,MATCH($C78,[1]연명부!$C$3:$C$147,0),6)</f>
        <v>표세진</v>
      </c>
      <c r="V78" s="55" t="str">
        <f>INDEX([1]연명부!$B$3:$AG$147,MATCH($C78,[1]연명부!$C$3:$C$147,0),6)</f>
        <v>표세진</v>
      </c>
      <c r="W78" s="55" t="str">
        <f>INDEX([1]연명부!$B$3:$AG$147,MATCH($C78,[1]연명부!$C$3:$C$147,0),6)</f>
        <v>표세진</v>
      </c>
      <c r="X78" s="55" t="str">
        <f>INDEX([1]연명부!$B$3:$AG$147,MATCH($C78,[1]연명부!$C$3:$C$147,0),6)</f>
        <v>표세진</v>
      </c>
      <c r="Y78" s="55" t="str">
        <f>INDEX([1]연명부!$B$3:$AG$147,MATCH($C78,[1]연명부!$C$3:$C$147,0),6)</f>
        <v>표세진</v>
      </c>
      <c r="Z78" s="60"/>
      <c r="AA78" s="55" t="str">
        <f>IFERROR(IF(INDEX([1]연명부!$B$3:$AG$147,MATCH($C78,[1]연명부!$C$3:$C$147,0),26)=0,"",INDEX([1]연명부!$B$3:$AG$147,MATCH($C78,[1]연명부!$C$3:$C$147,0),26)),"")</f>
        <v/>
      </c>
      <c r="AB78" s="60"/>
      <c r="AC78" s="60"/>
      <c r="AD78" s="60"/>
      <c r="AE78" s="60"/>
      <c r="AF78" s="55" t="str">
        <f>IFERROR(IF(INDEX([1]연명부!$B$3:$AG$147,MATCH($C78,[1]연명부!$C$3:$C$147,0),31)=0,"",INDEX([1]연명부!$B$3:$AG$147,MATCH($C78,[1]연명부!$C$3:$C$147,0),31)),"")</f>
        <v/>
      </c>
      <c r="AG78" s="55" t="str">
        <f>IFERROR(IF(INDEX([1]연명부!$B$3:$AG$147,MATCH($C78,[1]연명부!$C$3:$C$147,0),32)=0,"",INDEX([1]연명부!$B$3:$AG$147,MATCH($C78,[1]연명부!$C$3:$C$147,0),32)),"")</f>
        <v>0</v>
      </c>
      <c r="AH78" s="57"/>
      <c r="AI78" s="57"/>
      <c r="AJ78" s="57"/>
      <c r="AK78" s="57"/>
      <c r="AL78" s="57"/>
      <c r="AM78" s="57"/>
      <c r="AN78" s="57"/>
      <c r="AO78" s="57"/>
    </row>
    <row r="79" spans="1:41" s="71" customFormat="1" ht="30" customHeight="1">
      <c r="A79" s="73"/>
      <c r="B79" s="50" t="str">
        <f>IFERROR(INDEX([1]연명부!$B$3:$AG$147,MATCH($C79,[1]연명부!$C$3:$C$147,0),1),"")</f>
        <v>11</v>
      </c>
      <c r="C79" s="51" t="s">
        <v>53</v>
      </c>
      <c r="D79" s="51"/>
      <c r="E79" s="51"/>
      <c r="F79" s="51"/>
      <c r="G79" s="52" t="s">
        <v>199</v>
      </c>
      <c r="H79" s="53" t="str">
        <f>IFERROR(INDEX([1]연명부!$B$3:$AG$147,MATCH($C79,[1]연명부!$C$3:$C$147,0),7),"")</f>
        <v>남</v>
      </c>
      <c r="I79" s="54">
        <f>IFERROR(INDEX([1]연명부!$B$3:$AG$147,MATCH($C79,[1]연명부!$C$3:$C$147,0),8),"")</f>
        <v>37894</v>
      </c>
      <c r="J79" s="55" t="str">
        <f>IFERROR(INDEX([1]연명부!$B$3:$AG$147,MATCH($C79,[1]연명부!$C$3:$C$147,0),9),"")</f>
        <v>지적</v>
      </c>
      <c r="K79" s="55" t="str">
        <f>INDEX([1]연명부!$B$3:$AG$147,MATCH($C79,[1]연명부!$C$3:$C$147,0),6)</f>
        <v>최두경</v>
      </c>
      <c r="L79" s="55" t="str">
        <f>INDEX([1]연명부!$B$3:$AG$147,MATCH($C79,[1]연명부!$C$3:$C$147,0),6)</f>
        <v>최두경</v>
      </c>
      <c r="M79" s="55" t="str">
        <f>INDEX([1]연명부!$B$3:$AG$147,MATCH($C79,[1]연명부!$C$3:$C$147,0),6)</f>
        <v>최두경</v>
      </c>
      <c r="N79" s="55" t="str">
        <f>INDEX([1]연명부!$B$3:$AG$147,MATCH($C79,[1]연명부!$C$3:$C$147,0),6)</f>
        <v>최두경</v>
      </c>
      <c r="O79" s="55" t="str">
        <f>IFERROR(INDEX([1]연명부!$B$3:$AG$147,MATCH($C79,[1]연명부!$C$3:$C$147,0),14),"")</f>
        <v>이슬가</v>
      </c>
      <c r="P79" s="55" t="str">
        <f>INDEX([1]연명부!$B$3:$AG$147,MATCH($C79,[1]연명부!$C$3:$C$147,0),6)</f>
        <v>최두경</v>
      </c>
      <c r="Q79" s="55" t="str">
        <f>INDEX([1]연명부!$B$3:$AG$147,MATCH($C79,[1]연명부!$C$3:$C$147,0),6)</f>
        <v>최두경</v>
      </c>
      <c r="R79" s="55" t="str">
        <f>INDEX([1]연명부!$B$3:$AG$147,MATCH($C79,[1]연명부!$C$3:$C$147,0),6)</f>
        <v>최두경</v>
      </c>
      <c r="S79" s="70" t="str">
        <f>INDEX([1]연명부!$B$3:$AG$147,MATCH($C79,[1]연명부!$C$3:$C$147,0),6)</f>
        <v>최두경</v>
      </c>
      <c r="T79" s="55" t="str">
        <f>INDEX([1]연명부!$B$3:$AG$147,MATCH($C79,[1]연명부!$C$3:$C$147,0),6)</f>
        <v>최두경</v>
      </c>
      <c r="U79" s="55" t="str">
        <f>INDEX([1]연명부!$B$3:$AG$147,MATCH($C79,[1]연명부!$C$3:$C$147,0),6)</f>
        <v>최두경</v>
      </c>
      <c r="V79" s="55" t="str">
        <f>INDEX([1]연명부!$B$3:$AG$147,MATCH($C79,[1]연명부!$C$3:$C$147,0),6)</f>
        <v>최두경</v>
      </c>
      <c r="W79" s="55" t="str">
        <f>INDEX([1]연명부!$B$3:$AG$147,MATCH($C79,[1]연명부!$C$3:$C$147,0),6)</f>
        <v>최두경</v>
      </c>
      <c r="X79" s="55" t="str">
        <f>INDEX([1]연명부!$B$3:$AG$147,MATCH($C79,[1]연명부!$C$3:$C$147,0),6)</f>
        <v>최두경</v>
      </c>
      <c r="Y79" s="55" t="str">
        <f>INDEX([1]연명부!$B$3:$AG$147,MATCH($C79,[1]연명부!$C$3:$C$147,0),6)</f>
        <v>최두경</v>
      </c>
      <c r="Z79" s="60"/>
      <c r="AA79" s="55" t="str">
        <f>IFERROR(IF(INDEX([1]연명부!$B$3:$AG$147,MATCH($C79,[1]연명부!$C$3:$C$147,0),26)=0,"",INDEX([1]연명부!$B$3:$AG$147,MATCH($C79,[1]연명부!$C$3:$C$147,0),26)),"")</f>
        <v>0</v>
      </c>
      <c r="AB79" s="60"/>
      <c r="AC79" s="60"/>
      <c r="AD79" s="60"/>
      <c r="AE79" s="60"/>
      <c r="AF79" s="55" t="str">
        <f>IFERROR(IF(INDEX([1]연명부!$B$3:$AG$147,MATCH($C79,[1]연명부!$C$3:$C$147,0),31)=0,"",INDEX([1]연명부!$B$3:$AG$147,MATCH($C79,[1]연명부!$C$3:$C$147,0),31)),"")</f>
        <v/>
      </c>
      <c r="AG79" s="55" t="str">
        <f>IFERROR(IF(INDEX([1]연명부!$B$3:$AG$147,MATCH($C79,[1]연명부!$C$3:$C$147,0),32)=0,"",INDEX([1]연명부!$B$3:$AG$147,MATCH($C79,[1]연명부!$C$3:$C$147,0),32)),"")</f>
        <v/>
      </c>
      <c r="AH79" s="57"/>
      <c r="AI79" s="57"/>
      <c r="AJ79" s="57"/>
      <c r="AK79" s="57"/>
      <c r="AL79" s="57"/>
      <c r="AM79" s="57"/>
      <c r="AN79" s="57"/>
      <c r="AO79" s="57"/>
    </row>
    <row r="80" spans="1:41" s="71" customFormat="1" ht="30" customHeight="1">
      <c r="A80" s="73"/>
      <c r="B80" s="50" t="str">
        <f>IFERROR(INDEX([1]연명부!$B$3:$AG$147,MATCH($C80,[1]연명부!$C$3:$C$147,0),1),"")</f>
        <v>11</v>
      </c>
      <c r="C80" s="51" t="s">
        <v>54</v>
      </c>
      <c r="D80" s="59"/>
      <c r="E80" s="57"/>
      <c r="F80" s="57"/>
      <c r="G80" s="52" t="s">
        <v>200</v>
      </c>
      <c r="H80" s="53" t="str">
        <f>IFERROR(INDEX([1]연명부!$B$3:$AG$147,MATCH($C80,[1]연명부!$C$3:$C$147,0),7),"")</f>
        <v>남</v>
      </c>
      <c r="I80" s="54">
        <f>IFERROR(INDEX([1]연명부!$B$3:$AG$147,MATCH($C80,[1]연명부!$C$3:$C$147,0),8),"")</f>
        <v>39651</v>
      </c>
      <c r="J80" s="55" t="str">
        <f>IFERROR(INDEX([1]연명부!$B$3:$AG$147,MATCH($C80,[1]연명부!$C$3:$C$147,0),9),"")</f>
        <v>지적</v>
      </c>
      <c r="K80" s="55" t="str">
        <f>INDEX([1]연명부!$B$3:$AG$147,MATCH($C80,[1]연명부!$C$3:$C$147,0),6)</f>
        <v>김현우</v>
      </c>
      <c r="L80" s="55" t="str">
        <f>INDEX([1]연명부!$B$3:$AG$147,MATCH($C80,[1]연명부!$C$3:$C$147,0),6)</f>
        <v>김현우</v>
      </c>
      <c r="M80" s="55" t="str">
        <f>INDEX([1]연명부!$B$3:$AG$147,MATCH($C80,[1]연명부!$C$3:$C$147,0),6)</f>
        <v>김현우</v>
      </c>
      <c r="N80" s="55" t="str">
        <f>INDEX([1]연명부!$B$3:$AG$147,MATCH($C80,[1]연명부!$C$3:$C$147,0),6)</f>
        <v>김현우</v>
      </c>
      <c r="O80" s="55" t="str">
        <f>IFERROR(INDEX([1]연명부!$B$3:$AG$147,MATCH($C80,[1]연명부!$C$3:$C$147,0),14),"")</f>
        <v>최경자</v>
      </c>
      <c r="P80" s="55" t="str">
        <f>INDEX([1]연명부!$B$3:$AG$147,MATCH($C80,[1]연명부!$C$3:$C$147,0),6)</f>
        <v>김현우</v>
      </c>
      <c r="Q80" s="55" t="str">
        <f>INDEX([1]연명부!$B$3:$AG$147,MATCH($C80,[1]연명부!$C$3:$C$147,0),6)</f>
        <v>김현우</v>
      </c>
      <c r="R80" s="55" t="str">
        <f>INDEX([1]연명부!$B$3:$AG$147,MATCH($C80,[1]연명부!$C$3:$C$147,0),6)</f>
        <v>김현우</v>
      </c>
      <c r="S80" s="70" t="str">
        <f>INDEX([1]연명부!$B$3:$AG$147,MATCH($C80,[1]연명부!$C$3:$C$147,0),6)</f>
        <v>김현우</v>
      </c>
      <c r="T80" s="55" t="str">
        <f>INDEX([1]연명부!$B$3:$AG$147,MATCH($C80,[1]연명부!$C$3:$C$147,0),6)</f>
        <v>김현우</v>
      </c>
      <c r="U80" s="55" t="str">
        <f>INDEX([1]연명부!$B$3:$AG$147,MATCH($C80,[1]연명부!$C$3:$C$147,0),6)</f>
        <v>김현우</v>
      </c>
      <c r="V80" s="55" t="str">
        <f>INDEX([1]연명부!$B$3:$AG$147,MATCH($C80,[1]연명부!$C$3:$C$147,0),6)</f>
        <v>김현우</v>
      </c>
      <c r="W80" s="55" t="str">
        <f>INDEX([1]연명부!$B$3:$AG$147,MATCH($C80,[1]연명부!$C$3:$C$147,0),6)</f>
        <v>김현우</v>
      </c>
      <c r="X80" s="55" t="str">
        <f>INDEX([1]연명부!$B$3:$AG$147,MATCH($C80,[1]연명부!$C$3:$C$147,0),6)</f>
        <v>김현우</v>
      </c>
      <c r="Y80" s="55" t="str">
        <f>INDEX([1]연명부!$B$3:$AG$147,MATCH($C80,[1]연명부!$C$3:$C$147,0),6)</f>
        <v>김현우</v>
      </c>
      <c r="Z80" s="60"/>
      <c r="AA80" s="55" t="str">
        <f>IFERROR(IF(INDEX([1]연명부!$B$3:$AG$147,MATCH($C80,[1]연명부!$C$3:$C$147,0),26)=0,"",INDEX([1]연명부!$B$3:$AG$147,MATCH($C80,[1]연명부!$C$3:$C$147,0),26)),"")</f>
        <v/>
      </c>
      <c r="AB80" s="60"/>
      <c r="AC80" s="60"/>
      <c r="AD80" s="60"/>
      <c r="AE80" s="60"/>
      <c r="AF80" s="55" t="str">
        <f>IFERROR(IF(INDEX([1]연명부!$B$3:$AG$147,MATCH($C80,[1]연명부!$C$3:$C$147,0),31)=0,"",INDEX([1]연명부!$B$3:$AG$147,MATCH($C80,[1]연명부!$C$3:$C$147,0),31)),"")</f>
        <v>0</v>
      </c>
      <c r="AG80" s="55" t="str">
        <f>IFERROR(IF(INDEX([1]연명부!$B$3:$AG$147,MATCH($C80,[1]연명부!$C$3:$C$147,0),32)=0,"",INDEX([1]연명부!$B$3:$AG$147,MATCH($C80,[1]연명부!$C$3:$C$147,0),32)),"")</f>
        <v>0</v>
      </c>
      <c r="AH80" s="57"/>
      <c r="AI80" s="57"/>
      <c r="AJ80" s="57"/>
      <c r="AK80" s="57"/>
      <c r="AL80" s="57"/>
      <c r="AM80" s="57"/>
      <c r="AN80" s="57"/>
      <c r="AO80" s="57"/>
    </row>
    <row r="81" spans="1:41" s="71" customFormat="1" ht="30" customHeight="1">
      <c r="A81" s="73"/>
      <c r="B81" s="50" t="str">
        <f>IFERROR(INDEX([1]연명부!$B$3:$AG$147,MATCH($C81,[1]연명부!$C$3:$C$147,0),1),"")</f>
        <v>11</v>
      </c>
      <c r="C81" s="51" t="s">
        <v>55</v>
      </c>
      <c r="D81" s="59"/>
      <c r="E81" s="57"/>
      <c r="F81" s="57"/>
      <c r="G81" s="52" t="s">
        <v>201</v>
      </c>
      <c r="H81" s="53" t="str">
        <f>IFERROR(INDEX([1]연명부!$B$3:$AG$147,MATCH($C81,[1]연명부!$C$3:$C$147,0),7),"")</f>
        <v>여</v>
      </c>
      <c r="I81" s="54">
        <f>IFERROR(INDEX([1]연명부!$B$3:$AG$147,MATCH($C81,[1]연명부!$C$3:$C$147,0),8),"")</f>
        <v>38467</v>
      </c>
      <c r="J81" s="55" t="str">
        <f>IFERROR(INDEX([1]연명부!$B$3:$AG$147,MATCH($C81,[1]연명부!$C$3:$C$147,0),9),"")</f>
        <v>뇌병변</v>
      </c>
      <c r="K81" s="55" t="str">
        <f>INDEX([1]연명부!$B$3:$AG$147,MATCH($C81,[1]연명부!$C$3:$C$147,0),6)</f>
        <v>이세은</v>
      </c>
      <c r="L81" s="55" t="str">
        <f>INDEX([1]연명부!$B$3:$AG$147,MATCH($C81,[1]연명부!$C$3:$C$147,0),6)</f>
        <v>이세은</v>
      </c>
      <c r="M81" s="55" t="str">
        <f>INDEX([1]연명부!$B$3:$AG$147,MATCH($C81,[1]연명부!$C$3:$C$147,0),6)</f>
        <v>이세은</v>
      </c>
      <c r="N81" s="55" t="str">
        <f>INDEX([1]연명부!$B$3:$AG$147,MATCH($C81,[1]연명부!$C$3:$C$147,0),6)</f>
        <v>이세은</v>
      </c>
      <c r="O81" s="55" t="str">
        <f>IFERROR(INDEX([1]연명부!$B$3:$AG$147,MATCH($C81,[1]연명부!$C$3:$C$147,0),14),"")</f>
        <v>심선임</v>
      </c>
      <c r="P81" s="55" t="str">
        <f>INDEX([1]연명부!$B$3:$AG$147,MATCH($C81,[1]연명부!$C$3:$C$147,0),6)</f>
        <v>이세은</v>
      </c>
      <c r="Q81" s="55" t="str">
        <f>INDEX([1]연명부!$B$3:$AG$147,MATCH($C81,[1]연명부!$C$3:$C$147,0),6)</f>
        <v>이세은</v>
      </c>
      <c r="R81" s="55" t="str">
        <f>INDEX([1]연명부!$B$3:$AG$147,MATCH($C81,[1]연명부!$C$3:$C$147,0),6)</f>
        <v>이세은</v>
      </c>
      <c r="S81" s="70" t="str">
        <f>INDEX([1]연명부!$B$3:$AG$147,MATCH($C81,[1]연명부!$C$3:$C$147,0),6)</f>
        <v>이세은</v>
      </c>
      <c r="T81" s="55" t="str">
        <f>INDEX([1]연명부!$B$3:$AG$147,MATCH($C81,[1]연명부!$C$3:$C$147,0),6)</f>
        <v>이세은</v>
      </c>
      <c r="U81" s="55" t="str">
        <f>INDEX([1]연명부!$B$3:$AG$147,MATCH($C81,[1]연명부!$C$3:$C$147,0),6)</f>
        <v>이세은</v>
      </c>
      <c r="V81" s="55" t="str">
        <f>INDEX([1]연명부!$B$3:$AG$147,MATCH($C81,[1]연명부!$C$3:$C$147,0),6)</f>
        <v>이세은</v>
      </c>
      <c r="W81" s="55" t="str">
        <f>INDEX([1]연명부!$B$3:$AG$147,MATCH($C81,[1]연명부!$C$3:$C$147,0),6)</f>
        <v>이세은</v>
      </c>
      <c r="X81" s="55" t="str">
        <f>INDEX([1]연명부!$B$3:$AG$147,MATCH($C81,[1]연명부!$C$3:$C$147,0),6)</f>
        <v>이세은</v>
      </c>
      <c r="Y81" s="55" t="str">
        <f>INDEX([1]연명부!$B$3:$AG$147,MATCH($C81,[1]연명부!$C$3:$C$147,0),6)</f>
        <v>이세은</v>
      </c>
      <c r="Z81" s="60"/>
      <c r="AA81" s="55" t="str">
        <f>IFERROR(IF(INDEX([1]연명부!$B$3:$AG$147,MATCH($C81,[1]연명부!$C$3:$C$147,0),26)=0,"",INDEX([1]연명부!$B$3:$AG$147,MATCH($C81,[1]연명부!$C$3:$C$147,0),26)),"")</f>
        <v>0</v>
      </c>
      <c r="AB81" s="60"/>
      <c r="AC81" s="60"/>
      <c r="AD81" s="60"/>
      <c r="AE81" s="60"/>
      <c r="AF81" s="55" t="str">
        <f>IFERROR(IF(INDEX([1]연명부!$B$3:$AG$147,MATCH($C81,[1]연명부!$C$3:$C$147,0),31)=0,"",INDEX([1]연명부!$B$3:$AG$147,MATCH($C81,[1]연명부!$C$3:$C$147,0),31)),"")</f>
        <v>0</v>
      </c>
      <c r="AG81" s="55" t="str">
        <f>IFERROR(IF(INDEX([1]연명부!$B$3:$AG$147,MATCH($C81,[1]연명부!$C$3:$C$147,0),32)=0,"",INDEX([1]연명부!$B$3:$AG$147,MATCH($C81,[1]연명부!$C$3:$C$147,0),32)),"")</f>
        <v>0</v>
      </c>
      <c r="AH81" s="57"/>
      <c r="AI81" s="57"/>
      <c r="AJ81" s="57"/>
      <c r="AK81" s="57"/>
      <c r="AL81" s="57"/>
      <c r="AM81" s="57"/>
      <c r="AN81" s="57"/>
      <c r="AO81" s="57"/>
    </row>
    <row r="82" spans="1:41" s="71" customFormat="1" ht="30" customHeight="1">
      <c r="A82" s="73"/>
      <c r="B82" s="50" t="str">
        <f>IFERROR(INDEX([1]연명부!$B$3:$AG$147,MATCH($C82,[1]연명부!$C$3:$C$147,0),1),"")</f>
        <v>11</v>
      </c>
      <c r="C82" s="51" t="s">
        <v>56</v>
      </c>
      <c r="D82" s="59"/>
      <c r="E82" s="57"/>
      <c r="F82" s="57"/>
      <c r="G82" s="52" t="s">
        <v>202</v>
      </c>
      <c r="H82" s="53" t="str">
        <f>IFERROR(INDEX([1]연명부!$B$3:$AG$147,MATCH($C82,[1]연명부!$C$3:$C$147,0),7),"")</f>
        <v>남</v>
      </c>
      <c r="I82" s="54">
        <f>IFERROR(INDEX([1]연명부!$B$3:$AG$147,MATCH($C82,[1]연명부!$C$3:$C$147,0),8),"")</f>
        <v>38541</v>
      </c>
      <c r="J82" s="55" t="str">
        <f>IFERROR(INDEX([1]연명부!$B$3:$AG$147,MATCH($C82,[1]연명부!$C$3:$C$147,0),9),"")</f>
        <v>뇌병변</v>
      </c>
      <c r="K82" s="55" t="str">
        <f>INDEX([1]연명부!$B$3:$AG$147,MATCH($C82,[1]연명부!$C$3:$C$147,0),6)</f>
        <v>이주성</v>
      </c>
      <c r="L82" s="55" t="str">
        <f>INDEX([1]연명부!$B$3:$AG$147,MATCH($C82,[1]연명부!$C$3:$C$147,0),6)</f>
        <v>이주성</v>
      </c>
      <c r="M82" s="55" t="str">
        <f>INDEX([1]연명부!$B$3:$AG$147,MATCH($C82,[1]연명부!$C$3:$C$147,0),6)</f>
        <v>이주성</v>
      </c>
      <c r="N82" s="55" t="str">
        <f>INDEX([1]연명부!$B$3:$AG$147,MATCH($C82,[1]연명부!$C$3:$C$147,0),6)</f>
        <v>이주성</v>
      </c>
      <c r="O82" s="55" t="str">
        <f>IFERROR(INDEX([1]연명부!$B$3:$AG$147,MATCH($C82,[1]연명부!$C$3:$C$147,0),14),"")</f>
        <v>김보경</v>
      </c>
      <c r="P82" s="55" t="str">
        <f>INDEX([1]연명부!$B$3:$AG$147,MATCH($C82,[1]연명부!$C$3:$C$147,0),6)</f>
        <v>이주성</v>
      </c>
      <c r="Q82" s="55" t="str">
        <f>INDEX([1]연명부!$B$3:$AG$147,MATCH($C82,[1]연명부!$C$3:$C$147,0),6)</f>
        <v>이주성</v>
      </c>
      <c r="R82" s="55" t="str">
        <f>INDEX([1]연명부!$B$3:$AG$147,MATCH($C82,[1]연명부!$C$3:$C$147,0),6)</f>
        <v>이주성</v>
      </c>
      <c r="S82" s="70" t="str">
        <f>INDEX([1]연명부!$B$3:$AG$147,MATCH($C82,[1]연명부!$C$3:$C$147,0),6)</f>
        <v>이주성</v>
      </c>
      <c r="T82" s="55" t="str">
        <f>INDEX([1]연명부!$B$3:$AG$147,MATCH($C82,[1]연명부!$C$3:$C$147,0),6)</f>
        <v>이주성</v>
      </c>
      <c r="U82" s="55" t="str">
        <f>INDEX([1]연명부!$B$3:$AG$147,MATCH($C82,[1]연명부!$C$3:$C$147,0),6)</f>
        <v>이주성</v>
      </c>
      <c r="V82" s="55" t="str">
        <f>INDEX([1]연명부!$B$3:$AG$147,MATCH($C82,[1]연명부!$C$3:$C$147,0),6)</f>
        <v>이주성</v>
      </c>
      <c r="W82" s="55" t="str">
        <f>INDEX([1]연명부!$B$3:$AG$147,MATCH($C82,[1]연명부!$C$3:$C$147,0),6)</f>
        <v>이주성</v>
      </c>
      <c r="X82" s="55" t="str">
        <f>INDEX([1]연명부!$B$3:$AG$147,MATCH($C82,[1]연명부!$C$3:$C$147,0),6)</f>
        <v>이주성</v>
      </c>
      <c r="Y82" s="55" t="str">
        <f>INDEX([1]연명부!$B$3:$AG$147,MATCH($C82,[1]연명부!$C$3:$C$147,0),6)</f>
        <v>이주성</v>
      </c>
      <c r="Z82" s="60"/>
      <c r="AA82" s="55" t="str">
        <f>IFERROR(IF(INDEX([1]연명부!$B$3:$AG$147,MATCH($C82,[1]연명부!$C$3:$C$147,0),26)=0,"",INDEX([1]연명부!$B$3:$AG$147,MATCH($C82,[1]연명부!$C$3:$C$147,0),26)),"")</f>
        <v>0</v>
      </c>
      <c r="AB82" s="60"/>
      <c r="AC82" s="60"/>
      <c r="AD82" s="60"/>
      <c r="AE82" s="60"/>
      <c r="AF82" s="60"/>
      <c r="AG82" s="60"/>
      <c r="AH82" s="57"/>
      <c r="AI82" s="57"/>
      <c r="AJ82" s="57"/>
      <c r="AK82" s="57"/>
      <c r="AL82" s="57"/>
      <c r="AM82" s="57"/>
      <c r="AN82" s="57"/>
      <c r="AO82" s="57"/>
    </row>
    <row r="83" spans="1:41" s="71" customFormat="1" ht="30" customHeight="1">
      <c r="A83" s="73"/>
      <c r="B83" s="50">
        <f>IFERROR(INDEX([1]연명부!$B$3:$AG$147,MATCH($C83,[1]연명부!$C$3:$C$147,0),1),"")</f>
        <v>11</v>
      </c>
      <c r="C83" s="51" t="s">
        <v>57</v>
      </c>
      <c r="D83" s="59"/>
      <c r="E83" s="57"/>
      <c r="F83" s="57"/>
      <c r="G83" s="52" t="s">
        <v>203</v>
      </c>
      <c r="H83" s="53" t="str">
        <f>IFERROR(INDEX([1]연명부!$B$3:$AG$147,MATCH($C83,[1]연명부!$C$3:$C$147,0),7),"")</f>
        <v>남</v>
      </c>
      <c r="I83" s="54">
        <f>IFERROR(INDEX([1]연명부!$B$3:$AG$147,MATCH($C83,[1]연명부!$C$3:$C$147,0),8),"")</f>
        <v>38398</v>
      </c>
      <c r="J83" s="55" t="str">
        <f>IFERROR(INDEX([1]연명부!$B$3:$AG$147,MATCH($C83,[1]연명부!$C$3:$C$147,0),9),"")</f>
        <v>미등록</v>
      </c>
      <c r="K83" s="55" t="str">
        <f>INDEX([1]연명부!$B$3:$AG$147,MATCH($C83,[1]연명부!$C$3:$C$147,0),6)</f>
        <v>장지환</v>
      </c>
      <c r="L83" s="55" t="str">
        <f>INDEX([1]연명부!$B$3:$AG$147,MATCH($C83,[1]연명부!$C$3:$C$147,0),6)</f>
        <v>장지환</v>
      </c>
      <c r="M83" s="55" t="str">
        <f>INDEX([1]연명부!$B$3:$AG$147,MATCH($C83,[1]연명부!$C$3:$C$147,0),6)</f>
        <v>장지환</v>
      </c>
      <c r="N83" s="55" t="str">
        <f>INDEX([1]연명부!$B$3:$AG$147,MATCH($C83,[1]연명부!$C$3:$C$147,0),6)</f>
        <v>장지환</v>
      </c>
      <c r="O83" s="55" t="str">
        <f>IFERROR(INDEX([1]연명부!$B$3:$AG$147,MATCH($C83,[1]연명부!$C$3:$C$147,0),14),"")</f>
        <v>이성경</v>
      </c>
      <c r="P83" s="55" t="str">
        <f>INDEX([1]연명부!$B$3:$AG$147,MATCH($C83,[1]연명부!$C$3:$C$147,0),6)</f>
        <v>장지환</v>
      </c>
      <c r="Q83" s="55" t="str">
        <f>INDEX([1]연명부!$B$3:$AG$147,MATCH($C83,[1]연명부!$C$3:$C$147,0),6)</f>
        <v>장지환</v>
      </c>
      <c r="R83" s="55" t="str">
        <f>INDEX([1]연명부!$B$3:$AG$147,MATCH($C83,[1]연명부!$C$3:$C$147,0),6)</f>
        <v>장지환</v>
      </c>
      <c r="S83" s="70" t="str">
        <f>INDEX([1]연명부!$B$3:$AG$147,MATCH($C83,[1]연명부!$C$3:$C$147,0),6)</f>
        <v>장지환</v>
      </c>
      <c r="T83" s="55" t="str">
        <f>INDEX([1]연명부!$B$3:$AG$147,MATCH($C83,[1]연명부!$C$3:$C$147,0),6)</f>
        <v>장지환</v>
      </c>
      <c r="U83" s="55" t="str">
        <f>INDEX([1]연명부!$B$3:$AG$147,MATCH($C83,[1]연명부!$C$3:$C$147,0),6)</f>
        <v>장지환</v>
      </c>
      <c r="V83" s="55" t="str">
        <f>INDEX([1]연명부!$B$3:$AG$147,MATCH($C83,[1]연명부!$C$3:$C$147,0),6)</f>
        <v>장지환</v>
      </c>
      <c r="W83" s="55" t="str">
        <f>INDEX([1]연명부!$B$3:$AG$147,MATCH($C83,[1]연명부!$C$3:$C$147,0),6)</f>
        <v>장지환</v>
      </c>
      <c r="X83" s="55" t="str">
        <f>INDEX([1]연명부!$B$3:$AG$147,MATCH($C83,[1]연명부!$C$3:$C$147,0),6)</f>
        <v>장지환</v>
      </c>
      <c r="Y83" s="55" t="str">
        <f>INDEX([1]연명부!$B$3:$AG$147,MATCH($C83,[1]연명부!$C$3:$C$147,0),6)</f>
        <v>장지환</v>
      </c>
      <c r="Z83" s="60"/>
      <c r="AA83" s="55" t="str">
        <f>IFERROR(IF(INDEX([1]연명부!$B$3:$AG$147,MATCH($C83,[1]연명부!$C$3:$C$147,0),26)=0,"",INDEX([1]연명부!$B$3:$AG$147,MATCH($C83,[1]연명부!$C$3:$C$147,0),26)),"")</f>
        <v>0</v>
      </c>
      <c r="AB83" s="60"/>
      <c r="AC83" s="60"/>
      <c r="AD83" s="60"/>
      <c r="AE83" s="60"/>
      <c r="AF83" s="60"/>
      <c r="AG83" s="60"/>
      <c r="AH83" s="57"/>
      <c r="AI83" s="57"/>
      <c r="AJ83" s="57"/>
      <c r="AK83" s="57"/>
      <c r="AL83" s="57"/>
      <c r="AM83" s="57"/>
      <c r="AN83" s="57"/>
      <c r="AO83" s="57"/>
    </row>
    <row r="84" spans="1:41" s="77" customFormat="1" ht="30" customHeight="1">
      <c r="A84" s="73"/>
      <c r="B84" s="50" t="str">
        <f>IFERROR(INDEX([1]연명부!$B$3:$AG$147,MATCH($C84,[1]연명부!$C$3:$C$147,0),1),"")</f>
        <v>11</v>
      </c>
      <c r="C84" s="51" t="s">
        <v>58</v>
      </c>
      <c r="D84" s="59"/>
      <c r="E84" s="57"/>
      <c r="F84" s="57"/>
      <c r="G84" s="52" t="s">
        <v>204</v>
      </c>
      <c r="H84" s="53" t="str">
        <f>IFERROR(INDEX([1]연명부!$B$3:$AG$147,MATCH($C84,[1]연명부!$C$3:$C$147,0),7),"")</f>
        <v>남</v>
      </c>
      <c r="I84" s="54">
        <f>IFERROR(INDEX([1]연명부!$B$3:$AG$147,MATCH($C84,[1]연명부!$C$3:$C$147,0),8),"")</f>
        <v>39084</v>
      </c>
      <c r="J84" s="55" t="str">
        <f>IFERROR(INDEX([1]연명부!$B$3:$AG$147,MATCH($C84,[1]연명부!$C$3:$C$147,0),9),"")</f>
        <v>미등록</v>
      </c>
      <c r="K84" s="55" t="str">
        <f>INDEX([1]연명부!$B$3:$AG$147,MATCH($C84,[1]연명부!$C$3:$C$147,0),6)</f>
        <v>김선호</v>
      </c>
      <c r="L84" s="55" t="str">
        <f>INDEX([1]연명부!$B$3:$AG$147,MATCH($C84,[1]연명부!$C$3:$C$147,0),6)</f>
        <v>김선호</v>
      </c>
      <c r="M84" s="55" t="str">
        <f>INDEX([1]연명부!$B$3:$AG$147,MATCH($C84,[1]연명부!$C$3:$C$147,0),6)</f>
        <v>김선호</v>
      </c>
      <c r="N84" s="55" t="str">
        <f>INDEX([1]연명부!$B$3:$AG$147,MATCH($C84,[1]연명부!$C$3:$C$147,0),6)</f>
        <v>김선호</v>
      </c>
      <c r="O84" s="55" t="str">
        <f>IFERROR(INDEX([1]연명부!$B$3:$AG$147,MATCH($C84,[1]연명부!$C$3:$C$147,0),14),"")</f>
        <v>용선혜</v>
      </c>
      <c r="P84" s="55" t="str">
        <f>INDEX([1]연명부!$B$3:$AG$147,MATCH($C84,[1]연명부!$C$3:$C$147,0),6)</f>
        <v>김선호</v>
      </c>
      <c r="Q84" s="55" t="str">
        <f>INDEX([1]연명부!$B$3:$AG$147,MATCH($C84,[1]연명부!$C$3:$C$147,0),6)</f>
        <v>김선호</v>
      </c>
      <c r="R84" s="55" t="str">
        <f>INDEX([1]연명부!$B$3:$AG$147,MATCH($C84,[1]연명부!$C$3:$C$147,0),6)</f>
        <v>김선호</v>
      </c>
      <c r="S84" s="74" t="str">
        <f>INDEX([1]연명부!$B$3:$AG$147,MATCH($C84,[1]연명부!$C$3:$C$147,0),6)</f>
        <v>김선호</v>
      </c>
      <c r="T84" s="55" t="str">
        <f>INDEX([1]연명부!$B$3:$AG$147,MATCH($C84,[1]연명부!$C$3:$C$147,0),6)</f>
        <v>김선호</v>
      </c>
      <c r="U84" s="55" t="str">
        <f>INDEX([1]연명부!$B$3:$AG$147,MATCH($C84,[1]연명부!$C$3:$C$147,0),6)</f>
        <v>김선호</v>
      </c>
      <c r="V84" s="55" t="str">
        <f>INDEX([1]연명부!$B$3:$AG$147,MATCH($C84,[1]연명부!$C$3:$C$147,0),6)</f>
        <v>김선호</v>
      </c>
      <c r="W84" s="55" t="str">
        <f>INDEX([1]연명부!$B$3:$AG$147,MATCH($C84,[1]연명부!$C$3:$C$147,0),6)</f>
        <v>김선호</v>
      </c>
      <c r="X84" s="55" t="str">
        <f>INDEX([1]연명부!$B$3:$AG$147,MATCH($C84,[1]연명부!$C$3:$C$147,0),6)</f>
        <v>김선호</v>
      </c>
      <c r="Y84" s="55" t="str">
        <f>INDEX([1]연명부!$B$3:$AG$147,MATCH($C84,[1]연명부!$C$3:$C$147,0),6)</f>
        <v>김선호</v>
      </c>
      <c r="Z84" s="60"/>
      <c r="AA84" s="55" t="str">
        <f>IFERROR(IF(INDEX([1]연명부!$B$3:$AG$147,MATCH($C84,[1]연명부!$C$3:$C$147,0),26)=0,"",INDEX([1]연명부!$B$3:$AG$147,MATCH($C84,[1]연명부!$C$3:$C$147,0),26)),"")</f>
        <v>0</v>
      </c>
      <c r="AB84" s="60"/>
      <c r="AC84" s="60"/>
      <c r="AD84" s="60"/>
      <c r="AE84" s="60"/>
      <c r="AF84" s="60"/>
      <c r="AG84" s="60"/>
      <c r="AH84" s="57"/>
      <c r="AI84" s="57"/>
      <c r="AJ84" s="57"/>
      <c r="AK84" s="57"/>
      <c r="AL84" s="57"/>
      <c r="AM84" s="57"/>
      <c r="AN84" s="57"/>
      <c r="AO84" s="57"/>
    </row>
    <row r="85" spans="1:41" s="11" customFormat="1" ht="14.25" customHeight="1">
      <c r="A85" s="12"/>
      <c r="B85" s="12"/>
      <c r="C85" s="13"/>
      <c r="D85" s="14"/>
      <c r="E85" s="15"/>
      <c r="F85" s="15"/>
      <c r="G85" s="16"/>
      <c r="H85" s="14"/>
      <c r="I85" s="28"/>
      <c r="J85" s="17"/>
      <c r="K85" s="17"/>
      <c r="L85" s="18"/>
      <c r="M85" s="18"/>
      <c r="N85" s="18"/>
      <c r="O85" s="18"/>
      <c r="P85" s="18"/>
      <c r="Q85" s="18"/>
      <c r="R85" s="18"/>
      <c r="S85" s="19"/>
      <c r="T85" s="18"/>
      <c r="U85" s="18"/>
      <c r="V85" s="18"/>
      <c r="W85" s="20"/>
      <c r="X85" s="20"/>
      <c r="Y85" s="20"/>
      <c r="Z85" s="21"/>
      <c r="AA85" s="21"/>
      <c r="AB85" s="21"/>
      <c r="AC85" s="21"/>
      <c r="AD85" s="21"/>
      <c r="AE85" s="21"/>
      <c r="AF85" s="21"/>
      <c r="AG85" s="21"/>
      <c r="AH85" s="22"/>
      <c r="AI85" s="22"/>
      <c r="AJ85" s="22"/>
      <c r="AK85" s="22"/>
      <c r="AL85" s="14"/>
      <c r="AM85" s="14"/>
      <c r="AN85" s="14"/>
      <c r="AO85" s="14"/>
    </row>
    <row r="86" spans="1:41" s="11" customFormat="1" ht="14.25" customHeight="1">
      <c r="A86" s="12"/>
      <c r="B86" s="12"/>
      <c r="C86" s="13"/>
      <c r="D86" s="14"/>
      <c r="E86" s="15"/>
      <c r="F86" s="15"/>
      <c r="G86" s="16"/>
      <c r="H86" s="14"/>
      <c r="I86" s="28"/>
      <c r="J86" s="17"/>
      <c r="K86" s="17"/>
      <c r="L86" s="18"/>
      <c r="M86" s="18"/>
      <c r="N86" s="18"/>
      <c r="O86" s="18"/>
      <c r="P86" s="18"/>
      <c r="Q86" s="18"/>
      <c r="R86" s="18"/>
      <c r="S86" s="19"/>
      <c r="T86" s="18"/>
      <c r="U86" s="18"/>
      <c r="V86" s="18"/>
      <c r="W86" s="20"/>
      <c r="X86" s="20"/>
      <c r="Y86" s="20"/>
      <c r="Z86" s="21"/>
      <c r="AA86" s="21"/>
      <c r="AB86" s="21"/>
      <c r="AC86" s="21"/>
      <c r="AD86" s="21"/>
      <c r="AE86" s="21"/>
      <c r="AF86" s="21"/>
      <c r="AG86" s="21"/>
      <c r="AH86" s="22"/>
      <c r="AI86" s="22"/>
      <c r="AJ86" s="22"/>
      <c r="AK86" s="22"/>
      <c r="AL86" s="14"/>
      <c r="AM86" s="14"/>
      <c r="AN86" s="14"/>
      <c r="AO86" s="14"/>
    </row>
    <row r="87" spans="1:41" s="11" customFormat="1" ht="14.25" customHeight="1">
      <c r="A87" s="12"/>
      <c r="B87" s="12"/>
      <c r="C87" s="13"/>
      <c r="D87" s="14"/>
      <c r="E87" s="15"/>
      <c r="F87" s="15"/>
      <c r="G87" s="16"/>
      <c r="H87" s="14"/>
      <c r="I87" s="28"/>
      <c r="J87" s="17"/>
      <c r="K87" s="17"/>
      <c r="L87" s="18"/>
      <c r="M87" s="18"/>
      <c r="N87" s="18"/>
      <c r="O87" s="18"/>
      <c r="P87" s="18"/>
      <c r="Q87" s="18"/>
      <c r="R87" s="18"/>
      <c r="S87" s="19"/>
      <c r="T87" s="18"/>
      <c r="U87" s="18"/>
      <c r="V87" s="18"/>
      <c r="W87" s="20"/>
      <c r="X87" s="20"/>
      <c r="Y87" s="20"/>
      <c r="Z87" s="21"/>
      <c r="AA87" s="21"/>
      <c r="AB87" s="21"/>
      <c r="AC87" s="21"/>
      <c r="AD87" s="21"/>
      <c r="AE87" s="21"/>
      <c r="AF87" s="21"/>
      <c r="AG87" s="21"/>
      <c r="AH87" s="22"/>
      <c r="AI87" s="22"/>
      <c r="AJ87" s="22"/>
      <c r="AK87" s="22"/>
      <c r="AL87" s="14"/>
      <c r="AM87" s="14"/>
      <c r="AN87" s="14"/>
      <c r="AO87" s="14"/>
    </row>
    <row r="88" spans="1:41" s="11" customFormat="1" ht="14.25" customHeight="1">
      <c r="A88" s="12"/>
      <c r="B88" s="12"/>
      <c r="C88" s="13"/>
      <c r="D88" s="14"/>
      <c r="E88" s="15"/>
      <c r="F88" s="15"/>
      <c r="G88" s="16"/>
      <c r="H88" s="14"/>
      <c r="I88" s="28"/>
      <c r="J88" s="17"/>
      <c r="K88" s="17"/>
      <c r="L88" s="18"/>
      <c r="M88" s="18"/>
      <c r="N88" s="18"/>
      <c r="O88" s="18"/>
      <c r="P88" s="18"/>
      <c r="Q88" s="18"/>
      <c r="R88" s="18"/>
      <c r="S88" s="19"/>
      <c r="T88" s="18"/>
      <c r="U88" s="18"/>
      <c r="V88" s="18"/>
      <c r="W88" s="20"/>
      <c r="X88" s="20"/>
      <c r="Y88" s="20"/>
      <c r="Z88" s="21"/>
      <c r="AA88" s="21"/>
      <c r="AB88" s="21"/>
      <c r="AC88" s="21"/>
      <c r="AD88" s="21"/>
      <c r="AE88" s="21"/>
      <c r="AF88" s="21"/>
      <c r="AG88" s="21"/>
      <c r="AH88" s="22"/>
      <c r="AI88" s="22"/>
      <c r="AJ88" s="22"/>
      <c r="AK88" s="22"/>
      <c r="AL88" s="14"/>
      <c r="AM88" s="14"/>
      <c r="AN88" s="14"/>
      <c r="AO88" s="14"/>
    </row>
    <row r="89" spans="1:41" s="11" customFormat="1" ht="14.25" customHeight="1">
      <c r="A89" s="12"/>
      <c r="B89" s="12"/>
      <c r="C89" s="13"/>
      <c r="D89" s="14"/>
      <c r="E89" s="15"/>
      <c r="F89" s="15"/>
      <c r="G89" s="16"/>
      <c r="H89" s="14"/>
      <c r="I89" s="28"/>
      <c r="J89" s="17"/>
      <c r="K89" s="17"/>
      <c r="L89" s="18"/>
      <c r="M89" s="18"/>
      <c r="N89" s="18"/>
      <c r="O89" s="18"/>
      <c r="P89" s="18"/>
      <c r="Q89" s="18"/>
      <c r="R89" s="18"/>
      <c r="S89" s="19"/>
      <c r="T89" s="18"/>
      <c r="U89" s="18"/>
      <c r="V89" s="18"/>
      <c r="W89" s="20"/>
      <c r="X89" s="20"/>
      <c r="Y89" s="20"/>
      <c r="Z89" s="21"/>
      <c r="AA89" s="21"/>
      <c r="AB89" s="21"/>
      <c r="AC89" s="21"/>
      <c r="AD89" s="21"/>
      <c r="AE89" s="21"/>
      <c r="AF89" s="21"/>
      <c r="AG89" s="21"/>
      <c r="AH89" s="22"/>
      <c r="AI89" s="22"/>
      <c r="AJ89" s="22"/>
      <c r="AK89" s="22"/>
      <c r="AL89" s="14"/>
      <c r="AM89" s="14"/>
      <c r="AN89" s="14"/>
      <c r="AO89" s="14"/>
    </row>
    <row r="90" spans="1:41" s="11" customFormat="1" ht="14.25" customHeight="1">
      <c r="A90" s="12"/>
      <c r="B90" s="12"/>
      <c r="C90" s="13"/>
      <c r="D90" s="14"/>
      <c r="E90" s="15"/>
      <c r="F90" s="15"/>
      <c r="G90" s="16"/>
      <c r="H90" s="14"/>
      <c r="I90" s="28"/>
      <c r="J90" s="17"/>
      <c r="K90" s="17"/>
      <c r="L90" s="18"/>
      <c r="M90" s="18"/>
      <c r="N90" s="18"/>
      <c r="O90" s="18"/>
      <c r="P90" s="18"/>
      <c r="Q90" s="18"/>
      <c r="R90" s="18"/>
      <c r="S90" s="19"/>
      <c r="T90" s="18"/>
      <c r="U90" s="18"/>
      <c r="V90" s="18"/>
      <c r="W90" s="20"/>
      <c r="X90" s="20"/>
      <c r="Y90" s="20"/>
      <c r="Z90" s="21"/>
      <c r="AA90" s="21"/>
      <c r="AB90" s="21"/>
      <c r="AC90" s="21"/>
      <c r="AD90" s="21"/>
      <c r="AE90" s="21"/>
      <c r="AF90" s="21"/>
      <c r="AG90" s="21"/>
      <c r="AH90" s="22"/>
      <c r="AI90" s="22"/>
      <c r="AJ90" s="22"/>
      <c r="AK90" s="22"/>
      <c r="AL90" s="14"/>
      <c r="AM90" s="14"/>
      <c r="AN90" s="14"/>
      <c r="AO90" s="14"/>
    </row>
    <row r="91" spans="1:41" s="11" customFormat="1" ht="14.25" customHeight="1">
      <c r="A91" s="12"/>
      <c r="B91" s="12"/>
      <c r="C91" s="13"/>
      <c r="D91" s="14"/>
      <c r="E91" s="15"/>
      <c r="F91" s="15"/>
      <c r="G91" s="16"/>
      <c r="H91" s="14"/>
      <c r="I91" s="28"/>
      <c r="J91" s="17"/>
      <c r="K91" s="17"/>
      <c r="L91" s="18"/>
      <c r="M91" s="18"/>
      <c r="N91" s="18"/>
      <c r="O91" s="18"/>
      <c r="P91" s="18"/>
      <c r="Q91" s="18"/>
      <c r="R91" s="18"/>
      <c r="S91" s="19"/>
      <c r="T91" s="18"/>
      <c r="U91" s="18"/>
      <c r="V91" s="18"/>
      <c r="W91" s="20"/>
      <c r="X91" s="20"/>
      <c r="Y91" s="20"/>
      <c r="Z91" s="21"/>
      <c r="AA91" s="21"/>
      <c r="AB91" s="21"/>
      <c r="AC91" s="21"/>
      <c r="AD91" s="21"/>
      <c r="AE91" s="21"/>
      <c r="AF91" s="21"/>
      <c r="AG91" s="21"/>
      <c r="AH91" s="22"/>
      <c r="AI91" s="22"/>
      <c r="AJ91" s="22"/>
      <c r="AK91" s="22"/>
      <c r="AL91" s="14"/>
      <c r="AM91" s="14"/>
      <c r="AN91" s="14"/>
      <c r="AO91" s="14"/>
    </row>
    <row r="92" spans="1:41" s="11" customFormat="1" ht="14.25" customHeight="1">
      <c r="A92" s="12"/>
      <c r="B92" s="12"/>
      <c r="C92" s="13"/>
      <c r="D92" s="14"/>
      <c r="E92" s="15"/>
      <c r="F92" s="15"/>
      <c r="G92" s="16"/>
      <c r="H92" s="14"/>
      <c r="I92" s="28"/>
      <c r="J92" s="17"/>
      <c r="K92" s="17"/>
      <c r="L92" s="18"/>
      <c r="M92" s="18"/>
      <c r="N92" s="18"/>
      <c r="O92" s="18"/>
      <c r="P92" s="18"/>
      <c r="Q92" s="18"/>
      <c r="R92" s="18"/>
      <c r="S92" s="19"/>
      <c r="T92" s="18"/>
      <c r="U92" s="18"/>
      <c r="V92" s="18"/>
      <c r="W92" s="20"/>
      <c r="X92" s="20"/>
      <c r="Y92" s="20"/>
      <c r="Z92" s="21"/>
      <c r="AA92" s="21"/>
      <c r="AB92" s="21"/>
      <c r="AC92" s="21"/>
      <c r="AD92" s="21"/>
      <c r="AE92" s="21"/>
      <c r="AF92" s="21"/>
      <c r="AG92" s="21"/>
      <c r="AH92" s="22"/>
      <c r="AI92" s="22"/>
      <c r="AJ92" s="22"/>
      <c r="AK92" s="22"/>
      <c r="AL92" s="14"/>
      <c r="AM92" s="14"/>
      <c r="AN92" s="14"/>
      <c r="AO92" s="14"/>
    </row>
    <row r="93" spans="1:41" s="11" customFormat="1" ht="14.25" customHeight="1">
      <c r="A93" s="12"/>
      <c r="B93" s="12"/>
      <c r="C93" s="13"/>
      <c r="D93" s="14"/>
      <c r="E93" s="15"/>
      <c r="F93" s="15"/>
      <c r="G93" s="16"/>
      <c r="H93" s="14"/>
      <c r="I93" s="28"/>
      <c r="J93" s="17"/>
      <c r="K93" s="17"/>
      <c r="L93" s="18"/>
      <c r="M93" s="18"/>
      <c r="N93" s="18"/>
      <c r="O93" s="18"/>
      <c r="P93" s="18"/>
      <c r="Q93" s="18"/>
      <c r="R93" s="18"/>
      <c r="S93" s="19"/>
      <c r="T93" s="18"/>
      <c r="U93" s="18"/>
      <c r="V93" s="18"/>
      <c r="W93" s="20"/>
      <c r="X93" s="20"/>
      <c r="Y93" s="20"/>
      <c r="Z93" s="21"/>
      <c r="AA93" s="21"/>
      <c r="AB93" s="21"/>
      <c r="AC93" s="21"/>
      <c r="AD93" s="21"/>
      <c r="AE93" s="21"/>
      <c r="AF93" s="21"/>
      <c r="AG93" s="21"/>
      <c r="AH93" s="22"/>
      <c r="AI93" s="22"/>
      <c r="AJ93" s="22"/>
      <c r="AK93" s="22"/>
      <c r="AL93" s="14"/>
      <c r="AM93" s="14"/>
      <c r="AN93" s="14"/>
      <c r="AO93" s="14"/>
    </row>
    <row r="94" spans="1:41" s="11" customFormat="1" ht="14.25" customHeight="1">
      <c r="A94" s="12"/>
      <c r="B94" s="12"/>
      <c r="C94" s="13"/>
      <c r="D94" s="14"/>
      <c r="E94" s="15"/>
      <c r="F94" s="15"/>
      <c r="G94" s="16"/>
      <c r="H94" s="14"/>
      <c r="I94" s="28"/>
      <c r="J94" s="17"/>
      <c r="K94" s="17"/>
      <c r="L94" s="18"/>
      <c r="M94" s="18"/>
      <c r="N94" s="18"/>
      <c r="O94" s="18"/>
      <c r="P94" s="18"/>
      <c r="Q94" s="18"/>
      <c r="R94" s="18"/>
      <c r="S94" s="19"/>
      <c r="T94" s="18"/>
      <c r="U94" s="18"/>
      <c r="V94" s="18"/>
      <c r="W94" s="20"/>
      <c r="X94" s="20"/>
      <c r="Y94" s="20"/>
      <c r="Z94" s="21"/>
      <c r="AA94" s="21"/>
      <c r="AB94" s="21"/>
      <c r="AC94" s="21"/>
      <c r="AD94" s="21"/>
      <c r="AE94" s="21"/>
      <c r="AF94" s="21"/>
      <c r="AG94" s="21"/>
      <c r="AH94" s="22"/>
      <c r="AI94" s="22"/>
      <c r="AJ94" s="22"/>
      <c r="AK94" s="22"/>
      <c r="AL94" s="14"/>
      <c r="AM94" s="14"/>
      <c r="AN94" s="14"/>
      <c r="AO94" s="14"/>
    </row>
    <row r="95" spans="1:41" s="11" customFormat="1" ht="14.25" customHeight="1">
      <c r="A95" s="12"/>
      <c r="B95" s="12"/>
      <c r="C95" s="13"/>
      <c r="D95" s="14"/>
      <c r="E95" s="15"/>
      <c r="F95" s="15"/>
      <c r="G95" s="16"/>
      <c r="H95" s="14"/>
      <c r="I95" s="28"/>
      <c r="J95" s="17"/>
      <c r="K95" s="17"/>
      <c r="L95" s="18"/>
      <c r="M95" s="18"/>
      <c r="N95" s="18"/>
      <c r="O95" s="18"/>
      <c r="P95" s="18"/>
      <c r="Q95" s="18"/>
      <c r="R95" s="18"/>
      <c r="S95" s="19"/>
      <c r="T95" s="18"/>
      <c r="U95" s="18"/>
      <c r="V95" s="18"/>
      <c r="W95" s="20"/>
      <c r="X95" s="20"/>
      <c r="Y95" s="20"/>
      <c r="Z95" s="21"/>
      <c r="AA95" s="21"/>
      <c r="AB95" s="21"/>
      <c r="AC95" s="21"/>
      <c r="AD95" s="21"/>
      <c r="AE95" s="21"/>
      <c r="AF95" s="21"/>
      <c r="AG95" s="21"/>
      <c r="AH95" s="22"/>
      <c r="AI95" s="22"/>
      <c r="AJ95" s="22"/>
      <c r="AK95" s="22"/>
      <c r="AL95" s="14"/>
      <c r="AM95" s="14"/>
      <c r="AN95" s="14"/>
      <c r="AO95" s="14"/>
    </row>
    <row r="96" spans="1:41" s="11" customFormat="1" ht="14.25" customHeight="1">
      <c r="A96" s="12"/>
      <c r="B96" s="12"/>
      <c r="C96" s="13"/>
      <c r="D96" s="14"/>
      <c r="E96" s="15"/>
      <c r="F96" s="15"/>
      <c r="G96" s="16"/>
      <c r="H96" s="14"/>
      <c r="I96" s="28"/>
      <c r="J96" s="17"/>
      <c r="K96" s="17"/>
      <c r="L96" s="18"/>
      <c r="M96" s="18"/>
      <c r="N96" s="18"/>
      <c r="O96" s="18"/>
      <c r="P96" s="18"/>
      <c r="Q96" s="18"/>
      <c r="R96" s="18"/>
      <c r="S96" s="19"/>
      <c r="T96" s="18"/>
      <c r="U96" s="18"/>
      <c r="V96" s="18"/>
      <c r="W96" s="20"/>
      <c r="X96" s="20"/>
      <c r="Y96" s="20"/>
      <c r="Z96" s="21"/>
      <c r="AA96" s="21"/>
      <c r="AB96" s="21"/>
      <c r="AC96" s="21"/>
      <c r="AD96" s="21"/>
      <c r="AE96" s="21"/>
      <c r="AF96" s="21"/>
      <c r="AG96" s="21"/>
      <c r="AH96" s="22"/>
      <c r="AI96" s="22"/>
      <c r="AJ96" s="22"/>
      <c r="AK96" s="22"/>
      <c r="AL96" s="14"/>
      <c r="AM96" s="14"/>
      <c r="AN96" s="14"/>
      <c r="AO96" s="14"/>
    </row>
    <row r="97" spans="1:41" s="11" customFormat="1" ht="14.25" customHeight="1">
      <c r="A97" s="12"/>
      <c r="B97" s="12"/>
      <c r="C97" s="13"/>
      <c r="D97" s="14"/>
      <c r="E97" s="15"/>
      <c r="F97" s="15"/>
      <c r="G97" s="16"/>
      <c r="H97" s="14"/>
      <c r="I97" s="28"/>
      <c r="J97" s="17"/>
      <c r="K97" s="17"/>
      <c r="L97" s="18"/>
      <c r="M97" s="18"/>
      <c r="N97" s="18"/>
      <c r="O97" s="18"/>
      <c r="P97" s="18"/>
      <c r="Q97" s="18"/>
      <c r="R97" s="18"/>
      <c r="S97" s="19"/>
      <c r="T97" s="18"/>
      <c r="U97" s="18"/>
      <c r="V97" s="18"/>
      <c r="W97" s="20"/>
      <c r="X97" s="20"/>
      <c r="Y97" s="20"/>
      <c r="Z97" s="21"/>
      <c r="AA97" s="21"/>
      <c r="AB97" s="21"/>
      <c r="AC97" s="21"/>
      <c r="AD97" s="21"/>
      <c r="AE97" s="21"/>
      <c r="AF97" s="21"/>
      <c r="AG97" s="21"/>
      <c r="AH97" s="22"/>
      <c r="AI97" s="22"/>
      <c r="AJ97" s="22"/>
      <c r="AK97" s="22"/>
      <c r="AL97" s="14"/>
      <c r="AM97" s="14"/>
      <c r="AN97" s="14"/>
      <c r="AO97" s="14"/>
    </row>
    <row r="98" spans="1:41" s="11" customFormat="1" ht="14.25" customHeight="1">
      <c r="A98" s="12"/>
      <c r="B98" s="12"/>
      <c r="C98" s="13"/>
      <c r="D98" s="14"/>
      <c r="E98" s="15"/>
      <c r="F98" s="15"/>
      <c r="G98" s="16"/>
      <c r="H98" s="14"/>
      <c r="I98" s="28"/>
      <c r="J98" s="17"/>
      <c r="K98" s="17"/>
      <c r="L98" s="18"/>
      <c r="M98" s="18"/>
      <c r="N98" s="18"/>
      <c r="O98" s="18"/>
      <c r="P98" s="18"/>
      <c r="Q98" s="18"/>
      <c r="R98" s="18"/>
      <c r="S98" s="19"/>
      <c r="T98" s="18"/>
      <c r="U98" s="18"/>
      <c r="V98" s="18"/>
      <c r="W98" s="20"/>
      <c r="X98" s="20"/>
      <c r="Y98" s="20"/>
      <c r="Z98" s="21"/>
      <c r="AA98" s="21"/>
      <c r="AB98" s="21"/>
      <c r="AC98" s="21"/>
      <c r="AD98" s="21"/>
      <c r="AE98" s="21"/>
      <c r="AF98" s="21"/>
      <c r="AG98" s="21"/>
      <c r="AH98" s="22"/>
      <c r="AI98" s="22"/>
      <c r="AJ98" s="22"/>
      <c r="AK98" s="22"/>
      <c r="AL98" s="14"/>
      <c r="AM98" s="14"/>
      <c r="AN98" s="14"/>
      <c r="AO98" s="14"/>
    </row>
    <row r="99" spans="1:41" s="11" customFormat="1" ht="14.25" customHeight="1">
      <c r="A99" s="12"/>
      <c r="B99" s="12"/>
      <c r="C99" s="13"/>
      <c r="D99" s="14"/>
      <c r="E99" s="15"/>
      <c r="F99" s="15"/>
      <c r="G99" s="16"/>
      <c r="H99" s="14"/>
      <c r="I99" s="28"/>
      <c r="J99" s="17"/>
      <c r="K99" s="17"/>
      <c r="L99" s="18"/>
      <c r="M99" s="18"/>
      <c r="N99" s="18"/>
      <c r="O99" s="18"/>
      <c r="P99" s="18"/>
      <c r="Q99" s="18"/>
      <c r="R99" s="18"/>
      <c r="S99" s="19"/>
      <c r="T99" s="18"/>
      <c r="U99" s="18"/>
      <c r="V99" s="18"/>
      <c r="W99" s="20"/>
      <c r="X99" s="20"/>
      <c r="Y99" s="20"/>
      <c r="Z99" s="21"/>
      <c r="AA99" s="21"/>
      <c r="AB99" s="21"/>
      <c r="AC99" s="21"/>
      <c r="AD99" s="21"/>
      <c r="AE99" s="21"/>
      <c r="AF99" s="21"/>
      <c r="AG99" s="21"/>
      <c r="AH99" s="22"/>
      <c r="AI99" s="22"/>
      <c r="AJ99" s="22"/>
      <c r="AK99" s="22"/>
      <c r="AL99" s="14"/>
      <c r="AM99" s="14"/>
      <c r="AN99" s="14"/>
      <c r="AO99" s="14"/>
    </row>
    <row r="100" spans="1:41" s="11" customFormat="1" ht="14.25" customHeight="1">
      <c r="A100" s="12"/>
      <c r="B100" s="12"/>
      <c r="C100" s="13"/>
      <c r="D100" s="14"/>
      <c r="E100" s="15"/>
      <c r="F100" s="15"/>
      <c r="G100" s="16"/>
      <c r="H100" s="14"/>
      <c r="I100" s="28"/>
      <c r="J100" s="17"/>
      <c r="K100" s="17"/>
      <c r="L100" s="18"/>
      <c r="M100" s="18"/>
      <c r="N100" s="18"/>
      <c r="O100" s="18"/>
      <c r="P100" s="18"/>
      <c r="Q100" s="18"/>
      <c r="R100" s="18"/>
      <c r="S100" s="19"/>
      <c r="T100" s="18"/>
      <c r="U100" s="18"/>
      <c r="V100" s="18"/>
      <c r="W100" s="20"/>
      <c r="X100" s="20"/>
      <c r="Y100" s="20"/>
      <c r="Z100" s="21"/>
      <c r="AA100" s="21"/>
      <c r="AB100" s="21"/>
      <c r="AC100" s="21"/>
      <c r="AD100" s="21"/>
      <c r="AE100" s="21"/>
      <c r="AF100" s="21"/>
      <c r="AG100" s="21"/>
      <c r="AH100" s="22"/>
      <c r="AI100" s="22"/>
      <c r="AJ100" s="22"/>
      <c r="AK100" s="22"/>
      <c r="AL100" s="14"/>
      <c r="AM100" s="14"/>
      <c r="AN100" s="14"/>
      <c r="AO100" s="14"/>
    </row>
    <row r="101" spans="1:41" s="11" customFormat="1" ht="14.25" customHeight="1">
      <c r="A101" s="12"/>
      <c r="B101" s="12"/>
      <c r="C101" s="13"/>
      <c r="D101" s="14"/>
      <c r="E101" s="15"/>
      <c r="F101" s="15"/>
      <c r="G101" s="16"/>
      <c r="H101" s="14"/>
      <c r="I101" s="28"/>
      <c r="J101" s="17"/>
      <c r="K101" s="17"/>
      <c r="L101" s="18"/>
      <c r="M101" s="18"/>
      <c r="N101" s="18"/>
      <c r="O101" s="18"/>
      <c r="P101" s="18"/>
      <c r="Q101" s="18"/>
      <c r="R101" s="18"/>
      <c r="S101" s="19"/>
      <c r="T101" s="18"/>
      <c r="U101" s="18"/>
      <c r="V101" s="18"/>
      <c r="W101" s="20"/>
      <c r="X101" s="20"/>
      <c r="Y101" s="20"/>
      <c r="Z101" s="21"/>
      <c r="AA101" s="21"/>
      <c r="AB101" s="21"/>
      <c r="AC101" s="21"/>
      <c r="AD101" s="21"/>
      <c r="AE101" s="21"/>
      <c r="AF101" s="21"/>
      <c r="AG101" s="21"/>
      <c r="AH101" s="22"/>
      <c r="AI101" s="22"/>
      <c r="AJ101" s="22"/>
      <c r="AK101" s="22"/>
      <c r="AL101" s="14"/>
      <c r="AM101" s="14"/>
      <c r="AN101" s="14"/>
      <c r="AO101" s="14"/>
    </row>
    <row r="102" spans="1:41" s="11" customFormat="1" ht="14.25" customHeight="1">
      <c r="A102" s="12"/>
      <c r="B102" s="12"/>
      <c r="C102" s="13"/>
      <c r="D102" s="14"/>
      <c r="E102" s="15"/>
      <c r="F102" s="15"/>
      <c r="G102" s="16"/>
      <c r="H102" s="14"/>
      <c r="I102" s="28"/>
      <c r="J102" s="17"/>
      <c r="K102" s="17"/>
      <c r="L102" s="18"/>
      <c r="M102" s="18"/>
      <c r="N102" s="18"/>
      <c r="O102" s="18"/>
      <c r="P102" s="18"/>
      <c r="Q102" s="18"/>
      <c r="R102" s="18"/>
      <c r="S102" s="19"/>
      <c r="T102" s="18"/>
      <c r="U102" s="18"/>
      <c r="V102" s="18"/>
      <c r="W102" s="20"/>
      <c r="X102" s="20"/>
      <c r="Y102" s="20"/>
      <c r="Z102" s="21"/>
      <c r="AA102" s="21"/>
      <c r="AB102" s="21"/>
      <c r="AC102" s="21"/>
      <c r="AD102" s="21"/>
      <c r="AE102" s="21"/>
      <c r="AF102" s="21"/>
      <c r="AG102" s="21"/>
      <c r="AH102" s="22"/>
      <c r="AI102" s="22"/>
      <c r="AJ102" s="22"/>
      <c r="AK102" s="22"/>
      <c r="AL102" s="14"/>
      <c r="AM102" s="14"/>
      <c r="AN102" s="14"/>
      <c r="AO102" s="14"/>
    </row>
    <row r="103" spans="1:41" s="11" customFormat="1" ht="14.25" customHeight="1">
      <c r="A103" s="12"/>
      <c r="B103" s="12"/>
      <c r="C103" s="13"/>
      <c r="D103" s="14"/>
      <c r="E103" s="15"/>
      <c r="F103" s="15"/>
      <c r="G103" s="16"/>
      <c r="H103" s="14"/>
      <c r="I103" s="29"/>
      <c r="J103" s="23"/>
      <c r="K103" s="23"/>
      <c r="L103" s="14"/>
      <c r="M103" s="14"/>
      <c r="N103" s="14"/>
      <c r="O103" s="14"/>
      <c r="P103" s="14"/>
      <c r="Q103" s="14"/>
      <c r="R103" s="14"/>
      <c r="S103" s="24"/>
      <c r="T103" s="14"/>
      <c r="U103" s="14"/>
      <c r="V103" s="14"/>
      <c r="W103" s="22"/>
      <c r="X103" s="22"/>
      <c r="Y103" s="22"/>
      <c r="Z103" s="15"/>
      <c r="AA103" s="15"/>
      <c r="AB103" s="15"/>
      <c r="AC103" s="15"/>
      <c r="AD103" s="15"/>
      <c r="AE103" s="15"/>
      <c r="AF103" s="15"/>
      <c r="AG103" s="15"/>
      <c r="AH103" s="22"/>
      <c r="AI103" s="22"/>
      <c r="AJ103" s="22"/>
      <c r="AK103" s="22"/>
      <c r="AL103" s="14"/>
      <c r="AM103" s="14"/>
      <c r="AN103" s="14"/>
      <c r="AO103" s="14"/>
    </row>
    <row r="104" spans="1:41" s="11" customFormat="1" ht="14.25" customHeight="1">
      <c r="A104" s="12"/>
      <c r="B104" s="12"/>
      <c r="C104" s="13"/>
      <c r="D104" s="14"/>
      <c r="E104" s="15"/>
      <c r="F104" s="15"/>
      <c r="G104" s="16"/>
      <c r="H104" s="14"/>
      <c r="I104" s="29"/>
      <c r="J104" s="23"/>
      <c r="K104" s="23"/>
      <c r="L104" s="14"/>
      <c r="M104" s="14"/>
      <c r="N104" s="14"/>
      <c r="O104" s="14"/>
      <c r="P104" s="14"/>
      <c r="Q104" s="14"/>
      <c r="R104" s="14"/>
      <c r="S104" s="24"/>
      <c r="T104" s="14"/>
      <c r="U104" s="14"/>
      <c r="V104" s="14"/>
      <c r="W104" s="22"/>
      <c r="X104" s="22"/>
      <c r="Y104" s="22"/>
      <c r="Z104" s="15"/>
      <c r="AA104" s="15"/>
      <c r="AB104" s="15"/>
      <c r="AC104" s="15"/>
      <c r="AD104" s="15"/>
      <c r="AE104" s="15"/>
      <c r="AF104" s="15"/>
      <c r="AG104" s="15"/>
      <c r="AH104" s="22"/>
      <c r="AI104" s="22"/>
      <c r="AJ104" s="22"/>
      <c r="AK104" s="22"/>
      <c r="AL104" s="14"/>
      <c r="AM104" s="14"/>
      <c r="AN104" s="14"/>
      <c r="AO104" s="14"/>
    </row>
    <row r="105" spans="1:41" s="11" customFormat="1" ht="14.25" customHeight="1">
      <c r="A105" s="12"/>
      <c r="B105" s="12"/>
      <c r="C105" s="13"/>
      <c r="D105" s="14"/>
      <c r="E105" s="15"/>
      <c r="F105" s="15"/>
      <c r="G105" s="16"/>
      <c r="H105" s="14"/>
      <c r="I105" s="29"/>
      <c r="J105" s="23"/>
      <c r="K105" s="23"/>
      <c r="L105" s="14"/>
      <c r="M105" s="14"/>
      <c r="N105" s="14"/>
      <c r="O105" s="14"/>
      <c r="P105" s="14"/>
      <c r="Q105" s="14"/>
      <c r="R105" s="14"/>
      <c r="S105" s="24"/>
      <c r="T105" s="14"/>
      <c r="U105" s="14"/>
      <c r="V105" s="14"/>
      <c r="W105" s="22"/>
      <c r="X105" s="22"/>
      <c r="Y105" s="22"/>
      <c r="Z105" s="15"/>
      <c r="AA105" s="15"/>
      <c r="AB105" s="15"/>
      <c r="AC105" s="15"/>
      <c r="AD105" s="15"/>
      <c r="AE105" s="15"/>
      <c r="AF105" s="15"/>
      <c r="AG105" s="15"/>
      <c r="AH105" s="22"/>
      <c r="AI105" s="22"/>
      <c r="AJ105" s="22"/>
      <c r="AK105" s="22"/>
      <c r="AL105" s="14"/>
      <c r="AM105" s="14"/>
      <c r="AN105" s="14"/>
      <c r="AO105" s="14"/>
    </row>
    <row r="106" spans="1:41" s="11" customFormat="1" ht="14.25" customHeight="1">
      <c r="A106" s="12"/>
      <c r="B106" s="12"/>
      <c r="C106" s="13"/>
      <c r="D106" s="14"/>
      <c r="E106" s="15"/>
      <c r="F106" s="15"/>
      <c r="G106" s="16"/>
      <c r="H106" s="14"/>
      <c r="I106" s="29"/>
      <c r="J106" s="23"/>
      <c r="K106" s="23"/>
      <c r="L106" s="14"/>
      <c r="M106" s="14"/>
      <c r="N106" s="14"/>
      <c r="O106" s="14"/>
      <c r="P106" s="14"/>
      <c r="Q106" s="14"/>
      <c r="R106" s="14"/>
      <c r="S106" s="24"/>
      <c r="T106" s="14"/>
      <c r="U106" s="14"/>
      <c r="V106" s="14"/>
      <c r="W106" s="22"/>
      <c r="X106" s="22"/>
      <c r="Y106" s="22"/>
      <c r="Z106" s="15"/>
      <c r="AA106" s="15"/>
      <c r="AB106" s="15"/>
      <c r="AC106" s="15"/>
      <c r="AD106" s="15"/>
      <c r="AE106" s="15"/>
      <c r="AF106" s="15"/>
      <c r="AG106" s="15"/>
      <c r="AH106" s="22"/>
      <c r="AI106" s="22"/>
      <c r="AJ106" s="22"/>
      <c r="AK106" s="22"/>
      <c r="AL106" s="14"/>
      <c r="AM106" s="14"/>
      <c r="AN106" s="14"/>
      <c r="AO106" s="14"/>
    </row>
    <row r="107" spans="1:41" s="11" customFormat="1" ht="14.25" customHeight="1">
      <c r="A107" s="12"/>
      <c r="B107" s="12"/>
      <c r="C107" s="13"/>
      <c r="D107" s="14"/>
      <c r="E107" s="15"/>
      <c r="F107" s="15"/>
      <c r="G107" s="16"/>
      <c r="H107" s="14"/>
      <c r="I107" s="29"/>
      <c r="J107" s="23"/>
      <c r="K107" s="23"/>
      <c r="L107" s="14"/>
      <c r="M107" s="14"/>
      <c r="N107" s="14"/>
      <c r="O107" s="14"/>
      <c r="P107" s="14"/>
      <c r="Q107" s="14"/>
      <c r="R107" s="14"/>
      <c r="S107" s="24"/>
      <c r="T107" s="14"/>
      <c r="U107" s="14"/>
      <c r="V107" s="14"/>
      <c r="W107" s="22"/>
      <c r="X107" s="22"/>
      <c r="Y107" s="22"/>
      <c r="Z107" s="15"/>
      <c r="AA107" s="15"/>
      <c r="AB107" s="15"/>
      <c r="AC107" s="15"/>
      <c r="AD107" s="15"/>
      <c r="AE107" s="15"/>
      <c r="AF107" s="15"/>
      <c r="AG107" s="15"/>
      <c r="AH107" s="22"/>
      <c r="AI107" s="22"/>
      <c r="AJ107" s="22"/>
      <c r="AK107" s="22"/>
      <c r="AL107" s="14"/>
      <c r="AM107" s="14"/>
      <c r="AN107" s="14"/>
      <c r="AO107" s="14"/>
    </row>
    <row r="108" spans="1:41" ht="14.25" customHeight="1">
      <c r="A108" s="12"/>
      <c r="B108" s="12"/>
      <c r="C108" s="13"/>
      <c r="S108" s="24"/>
      <c r="U108" s="25"/>
      <c r="V108" s="25"/>
    </row>
    <row r="109" spans="1:41" ht="14.25" customHeight="1">
      <c r="A109" s="12"/>
      <c r="B109" s="12"/>
      <c r="C109" s="13"/>
      <c r="S109" s="24"/>
      <c r="U109" s="25"/>
      <c r="V109" s="25"/>
    </row>
    <row r="110" spans="1:41" ht="14.25" customHeight="1">
      <c r="A110" s="12"/>
      <c r="B110" s="12"/>
      <c r="C110" s="13"/>
      <c r="S110" s="24"/>
      <c r="U110" s="25"/>
      <c r="V110" s="25"/>
    </row>
    <row r="111" spans="1:41" ht="14.25" customHeight="1">
      <c r="A111" s="12"/>
      <c r="B111" s="12"/>
      <c r="C111" s="13"/>
      <c r="S111" s="24"/>
      <c r="U111" s="25"/>
      <c r="V111" s="25"/>
    </row>
    <row r="112" spans="1:41" ht="14.25" customHeight="1">
      <c r="A112" s="12"/>
      <c r="B112" s="12"/>
      <c r="C112" s="13"/>
      <c r="S112" s="24"/>
      <c r="U112" s="25"/>
      <c r="V112" s="25"/>
    </row>
    <row r="113" spans="1:41" ht="14.25" customHeight="1">
      <c r="A113" s="12"/>
      <c r="B113" s="12"/>
      <c r="C113" s="13"/>
      <c r="S113" s="24"/>
      <c r="U113" s="25"/>
      <c r="V113" s="25"/>
    </row>
    <row r="114" spans="1:41" ht="14.25" customHeight="1">
      <c r="A114" s="12"/>
      <c r="B114" s="12"/>
      <c r="C114" s="13"/>
      <c r="S114" s="24"/>
      <c r="U114" s="25"/>
      <c r="V114" s="25"/>
    </row>
    <row r="115" spans="1:41" ht="14.25" customHeight="1">
      <c r="A115" s="12"/>
      <c r="B115" s="12"/>
      <c r="C115" s="13"/>
      <c r="S115" s="24"/>
      <c r="U115" s="25"/>
      <c r="V115" s="25"/>
    </row>
    <row r="116" spans="1:41" ht="14.25" customHeight="1">
      <c r="A116" s="12"/>
      <c r="B116" s="12"/>
      <c r="C116" s="13"/>
      <c r="S116" s="24"/>
      <c r="U116" s="25"/>
      <c r="V116" s="25"/>
    </row>
    <row r="117" spans="1:41" ht="14.25" customHeight="1">
      <c r="A117" s="12"/>
      <c r="B117" s="12"/>
      <c r="C117" s="13"/>
      <c r="S117" s="24"/>
      <c r="U117" s="25"/>
      <c r="V117" s="25"/>
    </row>
    <row r="118" spans="1:41" ht="14.25" customHeight="1">
      <c r="A118" s="12"/>
      <c r="B118" s="12"/>
      <c r="C118" s="13"/>
      <c r="S118" s="24"/>
      <c r="U118" s="25"/>
      <c r="V118" s="25"/>
    </row>
    <row r="119" spans="1:41" ht="14.25" customHeight="1">
      <c r="A119" s="12"/>
      <c r="B119" s="12"/>
      <c r="C119" s="13"/>
      <c r="S119" s="24"/>
      <c r="U119" s="25"/>
      <c r="V119" s="25"/>
    </row>
    <row r="120" spans="1:41" ht="14.25" customHeight="1">
      <c r="A120" s="12"/>
      <c r="B120" s="12"/>
      <c r="C120" s="13"/>
      <c r="S120" s="24"/>
      <c r="U120" s="25"/>
      <c r="V120" s="25"/>
    </row>
    <row r="121" spans="1:41" s="26" customFormat="1" ht="14.25" customHeight="1">
      <c r="A121" s="12"/>
      <c r="B121" s="12"/>
      <c r="C121" s="13"/>
      <c r="D121" s="3"/>
      <c r="E121" s="4"/>
      <c r="F121" s="4"/>
      <c r="G121" s="5"/>
      <c r="H121" s="3"/>
      <c r="I121" s="27"/>
      <c r="J121" s="6"/>
      <c r="K121" s="6"/>
      <c r="L121" s="3"/>
      <c r="M121" s="3"/>
      <c r="N121" s="3"/>
      <c r="O121" s="3"/>
      <c r="P121" s="3"/>
      <c r="Q121" s="3"/>
      <c r="R121" s="3"/>
      <c r="S121" s="24"/>
      <c r="T121" s="3"/>
      <c r="U121" s="25"/>
      <c r="V121" s="25"/>
      <c r="W121" s="7"/>
      <c r="X121" s="7"/>
      <c r="Y121" s="7"/>
      <c r="Z121" s="4"/>
      <c r="AA121" s="4"/>
      <c r="AB121" s="4"/>
      <c r="AC121" s="4"/>
      <c r="AD121" s="4"/>
      <c r="AE121" s="4"/>
      <c r="AF121" s="4"/>
      <c r="AG121" s="4"/>
      <c r="AH121" s="7"/>
      <c r="AI121" s="7"/>
      <c r="AJ121" s="7"/>
      <c r="AK121" s="7"/>
      <c r="AL121" s="3"/>
      <c r="AM121" s="3"/>
      <c r="AN121" s="3"/>
      <c r="AO121" s="3"/>
    </row>
    <row r="122" spans="1:41" s="26" customFormat="1" ht="14.25" customHeight="1">
      <c r="A122" s="12"/>
      <c r="B122" s="12"/>
      <c r="C122" s="13"/>
      <c r="D122" s="3"/>
      <c r="E122" s="4"/>
      <c r="F122" s="4"/>
      <c r="G122" s="5"/>
      <c r="H122" s="3"/>
      <c r="I122" s="27"/>
      <c r="J122" s="6"/>
      <c r="K122" s="6"/>
      <c r="L122" s="3"/>
      <c r="M122" s="3"/>
      <c r="N122" s="3"/>
      <c r="O122" s="3"/>
      <c r="P122" s="3"/>
      <c r="Q122" s="3"/>
      <c r="R122" s="3"/>
      <c r="S122" s="4"/>
      <c r="T122" s="3"/>
      <c r="U122" s="25"/>
      <c r="V122" s="25"/>
      <c r="W122" s="7"/>
      <c r="X122" s="7"/>
      <c r="Y122" s="7"/>
      <c r="Z122" s="4"/>
      <c r="AA122" s="4"/>
      <c r="AB122" s="4"/>
      <c r="AC122" s="4"/>
      <c r="AD122" s="4"/>
      <c r="AE122" s="4"/>
      <c r="AF122" s="4"/>
      <c r="AG122" s="4"/>
      <c r="AH122" s="7"/>
      <c r="AI122" s="7"/>
      <c r="AJ122" s="7"/>
      <c r="AK122" s="7"/>
      <c r="AL122" s="3"/>
      <c r="AM122" s="3"/>
      <c r="AN122" s="3"/>
      <c r="AO122" s="3"/>
    </row>
    <row r="123" spans="1:41" s="26" customFormat="1" ht="14.25" customHeight="1">
      <c r="A123" s="12"/>
      <c r="B123" s="12"/>
      <c r="C123" s="13"/>
      <c r="D123" s="3"/>
      <c r="E123" s="4"/>
      <c r="F123" s="4"/>
      <c r="G123" s="5"/>
      <c r="H123" s="3"/>
      <c r="I123" s="27"/>
      <c r="J123" s="6"/>
      <c r="K123" s="6"/>
      <c r="L123" s="3"/>
      <c r="M123" s="3"/>
      <c r="N123" s="3"/>
      <c r="O123" s="3"/>
      <c r="P123" s="3"/>
      <c r="Q123" s="3"/>
      <c r="R123" s="3"/>
      <c r="S123" s="4"/>
      <c r="T123" s="3"/>
      <c r="U123" s="25"/>
      <c r="V123" s="25"/>
      <c r="W123" s="7"/>
      <c r="X123" s="7"/>
      <c r="Y123" s="7"/>
      <c r="Z123" s="4"/>
      <c r="AA123" s="4"/>
      <c r="AB123" s="4"/>
      <c r="AC123" s="4"/>
      <c r="AD123" s="4"/>
      <c r="AE123" s="4"/>
      <c r="AF123" s="4"/>
      <c r="AG123" s="4"/>
      <c r="AH123" s="7"/>
      <c r="AI123" s="7"/>
      <c r="AJ123" s="7"/>
      <c r="AK123" s="7"/>
      <c r="AL123" s="3"/>
      <c r="AM123" s="3"/>
      <c r="AN123" s="3"/>
      <c r="AO123" s="3"/>
    </row>
    <row r="124" spans="1:41" s="26" customFormat="1" ht="14.25" customHeight="1">
      <c r="A124" s="12"/>
      <c r="B124" s="12"/>
      <c r="C124" s="13"/>
      <c r="D124" s="3"/>
      <c r="E124" s="4"/>
      <c r="F124" s="4"/>
      <c r="G124" s="5"/>
      <c r="H124" s="3"/>
      <c r="I124" s="27"/>
      <c r="J124" s="6"/>
      <c r="K124" s="6"/>
      <c r="L124" s="3"/>
      <c r="M124" s="3"/>
      <c r="N124" s="3"/>
      <c r="O124" s="3"/>
      <c r="P124" s="3"/>
      <c r="Q124" s="3"/>
      <c r="R124" s="3"/>
      <c r="S124" s="4"/>
      <c r="T124" s="3"/>
      <c r="U124" s="25"/>
      <c r="V124" s="25"/>
      <c r="W124" s="7"/>
      <c r="X124" s="7"/>
      <c r="Y124" s="7"/>
      <c r="Z124" s="4"/>
      <c r="AA124" s="4"/>
      <c r="AB124" s="4"/>
      <c r="AC124" s="4"/>
      <c r="AD124" s="4"/>
      <c r="AE124" s="4"/>
      <c r="AF124" s="4"/>
      <c r="AG124" s="4"/>
      <c r="AH124" s="7"/>
      <c r="AI124" s="7"/>
      <c r="AJ124" s="7"/>
      <c r="AK124" s="7"/>
      <c r="AL124" s="3"/>
      <c r="AM124" s="3"/>
      <c r="AN124" s="3"/>
      <c r="AO124" s="3"/>
    </row>
    <row r="125" spans="1:41" s="26" customFormat="1" ht="14.25" customHeight="1">
      <c r="A125" s="12"/>
      <c r="B125" s="12"/>
      <c r="C125" s="13"/>
      <c r="D125" s="3"/>
      <c r="E125" s="4"/>
      <c r="F125" s="4"/>
      <c r="G125" s="5"/>
      <c r="H125" s="3"/>
      <c r="I125" s="27"/>
      <c r="J125" s="6"/>
      <c r="K125" s="6"/>
      <c r="L125" s="3"/>
      <c r="M125" s="3"/>
      <c r="N125" s="3"/>
      <c r="O125" s="3"/>
      <c r="P125" s="3"/>
      <c r="Q125" s="3"/>
      <c r="R125" s="3"/>
      <c r="S125" s="4"/>
      <c r="T125" s="3"/>
      <c r="U125" s="25"/>
      <c r="V125" s="25"/>
      <c r="W125" s="7"/>
      <c r="X125" s="7"/>
      <c r="Y125" s="7"/>
      <c r="Z125" s="4"/>
      <c r="AA125" s="4"/>
      <c r="AB125" s="4"/>
      <c r="AC125" s="4"/>
      <c r="AD125" s="4"/>
      <c r="AE125" s="4"/>
      <c r="AF125" s="4"/>
      <c r="AG125" s="4"/>
      <c r="AH125" s="7"/>
      <c r="AI125" s="7"/>
      <c r="AJ125" s="7"/>
      <c r="AK125" s="7"/>
      <c r="AL125" s="3"/>
      <c r="AM125" s="3"/>
      <c r="AN125" s="3"/>
      <c r="AO125" s="3"/>
    </row>
    <row r="126" spans="1:41" s="26" customFormat="1" ht="14.25" customHeight="1">
      <c r="A126" s="12"/>
      <c r="B126" s="12"/>
      <c r="C126" s="13"/>
      <c r="D126" s="3"/>
      <c r="E126" s="4"/>
      <c r="F126" s="4"/>
      <c r="G126" s="5"/>
      <c r="H126" s="3"/>
      <c r="I126" s="27"/>
      <c r="J126" s="6"/>
      <c r="K126" s="6"/>
      <c r="L126" s="3"/>
      <c r="M126" s="3"/>
      <c r="N126" s="3"/>
      <c r="O126" s="3"/>
      <c r="P126" s="3"/>
      <c r="Q126" s="3"/>
      <c r="R126" s="3"/>
      <c r="S126" s="4"/>
      <c r="T126" s="3"/>
      <c r="U126" s="25"/>
      <c r="V126" s="25"/>
      <c r="W126" s="7"/>
      <c r="X126" s="7"/>
      <c r="Y126" s="7"/>
      <c r="Z126" s="4"/>
      <c r="AA126" s="4"/>
      <c r="AB126" s="4"/>
      <c r="AC126" s="4"/>
      <c r="AD126" s="4"/>
      <c r="AE126" s="4"/>
      <c r="AF126" s="4"/>
      <c r="AG126" s="4"/>
      <c r="AH126" s="7"/>
      <c r="AI126" s="7"/>
      <c r="AJ126" s="7"/>
      <c r="AK126" s="7"/>
      <c r="AL126" s="3"/>
      <c r="AM126" s="3"/>
      <c r="AN126" s="3"/>
      <c r="AO126" s="3"/>
    </row>
    <row r="127" spans="1:41" s="26" customFormat="1" ht="14.25" customHeight="1">
      <c r="A127" s="12"/>
      <c r="B127" s="12"/>
      <c r="C127" s="13"/>
      <c r="D127" s="3"/>
      <c r="E127" s="4"/>
      <c r="F127" s="4"/>
      <c r="G127" s="5"/>
      <c r="H127" s="3"/>
      <c r="I127" s="27"/>
      <c r="J127" s="6"/>
      <c r="K127" s="6"/>
      <c r="L127" s="3"/>
      <c r="M127" s="3"/>
      <c r="N127" s="3"/>
      <c r="O127" s="3"/>
      <c r="P127" s="3"/>
      <c r="Q127" s="3"/>
      <c r="R127" s="3"/>
      <c r="S127" s="4"/>
      <c r="T127" s="3"/>
      <c r="U127" s="25"/>
      <c r="V127" s="25"/>
      <c r="W127" s="7"/>
      <c r="X127" s="7"/>
      <c r="Y127" s="7"/>
      <c r="Z127" s="4"/>
      <c r="AA127" s="4"/>
      <c r="AB127" s="4"/>
      <c r="AC127" s="4"/>
      <c r="AD127" s="4"/>
      <c r="AE127" s="4"/>
      <c r="AF127" s="4"/>
      <c r="AG127" s="4"/>
      <c r="AH127" s="7"/>
      <c r="AI127" s="7"/>
      <c r="AJ127" s="7"/>
      <c r="AK127" s="7"/>
      <c r="AL127" s="3"/>
      <c r="AM127" s="3"/>
      <c r="AN127" s="3"/>
      <c r="AO127" s="3"/>
    </row>
    <row r="128" spans="1:41" s="26" customFormat="1" ht="14.25" customHeight="1">
      <c r="A128" s="12"/>
      <c r="B128" s="12"/>
      <c r="C128" s="13"/>
      <c r="D128" s="3"/>
      <c r="E128" s="4"/>
      <c r="F128" s="4"/>
      <c r="G128" s="5"/>
      <c r="H128" s="3"/>
      <c r="I128" s="27"/>
      <c r="J128" s="6"/>
      <c r="K128" s="6"/>
      <c r="L128" s="3"/>
      <c r="M128" s="3"/>
      <c r="N128" s="3"/>
      <c r="O128" s="3"/>
      <c r="P128" s="3"/>
      <c r="Q128" s="3"/>
      <c r="R128" s="3"/>
      <c r="S128" s="4"/>
      <c r="T128" s="3"/>
      <c r="U128" s="25"/>
      <c r="V128" s="25"/>
      <c r="W128" s="7"/>
      <c r="X128" s="7"/>
      <c r="Y128" s="7"/>
      <c r="Z128" s="4"/>
      <c r="AA128" s="4"/>
      <c r="AB128" s="4"/>
      <c r="AC128" s="4"/>
      <c r="AD128" s="4"/>
      <c r="AE128" s="4"/>
      <c r="AF128" s="4"/>
      <c r="AG128" s="4"/>
      <c r="AH128" s="7"/>
      <c r="AI128" s="7"/>
      <c r="AJ128" s="7"/>
      <c r="AK128" s="7"/>
      <c r="AL128" s="3"/>
      <c r="AM128" s="3"/>
      <c r="AN128" s="3"/>
      <c r="AO128" s="3"/>
    </row>
    <row r="129" spans="1:41" s="26" customFormat="1" ht="14.25" customHeight="1">
      <c r="A129" s="12"/>
      <c r="B129" s="12"/>
      <c r="C129" s="13"/>
      <c r="D129" s="3"/>
      <c r="E129" s="4"/>
      <c r="F129" s="4"/>
      <c r="G129" s="5"/>
      <c r="H129" s="3"/>
      <c r="I129" s="27"/>
      <c r="J129" s="6"/>
      <c r="K129" s="6"/>
      <c r="L129" s="3"/>
      <c r="M129" s="3"/>
      <c r="N129" s="3"/>
      <c r="O129" s="3"/>
      <c r="P129" s="3"/>
      <c r="Q129" s="3"/>
      <c r="R129" s="3"/>
      <c r="S129" s="4"/>
      <c r="T129" s="3"/>
      <c r="U129" s="25"/>
      <c r="V129" s="25"/>
      <c r="W129" s="7"/>
      <c r="X129" s="7"/>
      <c r="Y129" s="7"/>
      <c r="Z129" s="4"/>
      <c r="AA129" s="4"/>
      <c r="AB129" s="4"/>
      <c r="AC129" s="4"/>
      <c r="AD129" s="4"/>
      <c r="AE129" s="4"/>
      <c r="AF129" s="4"/>
      <c r="AG129" s="4"/>
      <c r="AH129" s="7"/>
      <c r="AI129" s="7"/>
      <c r="AJ129" s="7"/>
      <c r="AK129" s="7"/>
      <c r="AL129" s="3"/>
      <c r="AM129" s="3"/>
      <c r="AN129" s="3"/>
      <c r="AO129" s="3"/>
    </row>
    <row r="130" spans="1:41" s="26" customFormat="1" ht="14.25" customHeight="1">
      <c r="A130" s="12"/>
      <c r="B130" s="12"/>
      <c r="C130" s="13"/>
      <c r="D130" s="3"/>
      <c r="E130" s="4"/>
      <c r="F130" s="4"/>
      <c r="G130" s="5"/>
      <c r="H130" s="3"/>
      <c r="I130" s="27"/>
      <c r="J130" s="6"/>
      <c r="K130" s="6"/>
      <c r="L130" s="3"/>
      <c r="M130" s="3"/>
      <c r="N130" s="3"/>
      <c r="O130" s="3"/>
      <c r="P130" s="3"/>
      <c r="Q130" s="3"/>
      <c r="R130" s="3"/>
      <c r="S130" s="4"/>
      <c r="T130" s="3"/>
      <c r="U130" s="25"/>
      <c r="V130" s="25"/>
      <c r="W130" s="7"/>
      <c r="X130" s="7"/>
      <c r="Y130" s="7"/>
      <c r="Z130" s="4"/>
      <c r="AA130" s="4"/>
      <c r="AB130" s="4"/>
      <c r="AC130" s="4"/>
      <c r="AD130" s="4"/>
      <c r="AE130" s="4"/>
      <c r="AF130" s="4"/>
      <c r="AG130" s="4"/>
      <c r="AH130" s="7"/>
      <c r="AI130" s="7"/>
      <c r="AJ130" s="7"/>
      <c r="AK130" s="7"/>
      <c r="AL130" s="3"/>
      <c r="AM130" s="3"/>
      <c r="AN130" s="3"/>
      <c r="AO130" s="3"/>
    </row>
    <row r="131" spans="1:41" s="26" customFormat="1" ht="14.25" customHeight="1">
      <c r="A131" s="12"/>
      <c r="B131" s="12"/>
      <c r="C131" s="13"/>
      <c r="D131" s="3"/>
      <c r="E131" s="4"/>
      <c r="F131" s="4"/>
      <c r="G131" s="5"/>
      <c r="H131" s="3"/>
      <c r="I131" s="27"/>
      <c r="J131" s="6"/>
      <c r="K131" s="6"/>
      <c r="L131" s="3"/>
      <c r="M131" s="3"/>
      <c r="N131" s="3"/>
      <c r="O131" s="3"/>
      <c r="P131" s="3"/>
      <c r="Q131" s="3"/>
      <c r="R131" s="3"/>
      <c r="S131" s="4"/>
      <c r="T131" s="3"/>
      <c r="U131" s="25"/>
      <c r="V131" s="25"/>
      <c r="W131" s="7"/>
      <c r="X131" s="7"/>
      <c r="Y131" s="7"/>
      <c r="Z131" s="4"/>
      <c r="AA131" s="4"/>
      <c r="AB131" s="4"/>
      <c r="AC131" s="4"/>
      <c r="AD131" s="4"/>
      <c r="AE131" s="4"/>
      <c r="AF131" s="4"/>
      <c r="AG131" s="4"/>
      <c r="AH131" s="7"/>
      <c r="AI131" s="7"/>
      <c r="AJ131" s="7"/>
      <c r="AK131" s="7"/>
      <c r="AL131" s="3"/>
      <c r="AM131" s="3"/>
      <c r="AN131" s="3"/>
      <c r="AO131" s="3"/>
    </row>
    <row r="132" spans="1:41" s="26" customFormat="1" ht="14.25" customHeight="1">
      <c r="A132" s="12"/>
      <c r="B132" s="12"/>
      <c r="C132" s="13"/>
      <c r="D132" s="3"/>
      <c r="E132" s="4"/>
      <c r="F132" s="4"/>
      <c r="G132" s="5"/>
      <c r="H132" s="3"/>
      <c r="I132" s="27"/>
      <c r="J132" s="6"/>
      <c r="K132" s="6"/>
      <c r="L132" s="3"/>
      <c r="M132" s="3"/>
      <c r="N132" s="3"/>
      <c r="O132" s="3"/>
      <c r="P132" s="3"/>
      <c r="Q132" s="3"/>
      <c r="R132" s="3"/>
      <c r="S132" s="4"/>
      <c r="T132" s="3"/>
      <c r="U132" s="25"/>
      <c r="V132" s="25"/>
      <c r="W132" s="7"/>
      <c r="X132" s="7"/>
      <c r="Y132" s="7"/>
      <c r="Z132" s="4"/>
      <c r="AA132" s="4"/>
      <c r="AB132" s="4"/>
      <c r="AC132" s="4"/>
      <c r="AD132" s="4"/>
      <c r="AE132" s="4"/>
      <c r="AF132" s="4"/>
      <c r="AG132" s="4"/>
      <c r="AH132" s="7"/>
      <c r="AI132" s="7"/>
      <c r="AJ132" s="7"/>
      <c r="AK132" s="7"/>
      <c r="AL132" s="3"/>
      <c r="AM132" s="3"/>
      <c r="AN132" s="3"/>
      <c r="AO132" s="3"/>
    </row>
    <row r="133" spans="1:41" s="26" customFormat="1" ht="14.25" customHeight="1">
      <c r="A133" s="12"/>
      <c r="B133" s="12"/>
      <c r="C133" s="13"/>
      <c r="D133" s="3"/>
      <c r="E133" s="4"/>
      <c r="F133" s="4"/>
      <c r="G133" s="5"/>
      <c r="H133" s="3"/>
      <c r="I133" s="27"/>
      <c r="J133" s="6"/>
      <c r="K133" s="6"/>
      <c r="L133" s="3"/>
      <c r="M133" s="3"/>
      <c r="N133" s="3"/>
      <c r="O133" s="3"/>
      <c r="P133" s="3"/>
      <c r="Q133" s="3"/>
      <c r="R133" s="3"/>
      <c r="S133" s="4"/>
      <c r="T133" s="3"/>
      <c r="U133" s="25"/>
      <c r="V133" s="25"/>
      <c r="W133" s="7"/>
      <c r="X133" s="7"/>
      <c r="Y133" s="7"/>
      <c r="Z133" s="4"/>
      <c r="AA133" s="4"/>
      <c r="AB133" s="4"/>
      <c r="AC133" s="4"/>
      <c r="AD133" s="4"/>
      <c r="AE133" s="4"/>
      <c r="AF133" s="4"/>
      <c r="AG133" s="4"/>
      <c r="AH133" s="7"/>
      <c r="AI133" s="7"/>
      <c r="AJ133" s="7"/>
      <c r="AK133" s="7"/>
      <c r="AL133" s="3"/>
      <c r="AM133" s="3"/>
      <c r="AN133" s="3"/>
      <c r="AO133" s="3"/>
    </row>
    <row r="134" spans="1:41" s="26" customFormat="1" ht="14.25" customHeight="1">
      <c r="A134" s="12"/>
      <c r="B134" s="12"/>
      <c r="C134" s="13"/>
      <c r="D134" s="3"/>
      <c r="E134" s="4"/>
      <c r="F134" s="4"/>
      <c r="G134" s="5"/>
      <c r="H134" s="3"/>
      <c r="I134" s="27"/>
      <c r="J134" s="6"/>
      <c r="K134" s="6"/>
      <c r="L134" s="3"/>
      <c r="M134" s="3"/>
      <c r="N134" s="3"/>
      <c r="O134" s="3"/>
      <c r="P134" s="3"/>
      <c r="Q134" s="3"/>
      <c r="R134" s="3"/>
      <c r="S134" s="4"/>
      <c r="T134" s="3"/>
      <c r="U134" s="25"/>
      <c r="V134" s="25"/>
      <c r="W134" s="7"/>
      <c r="X134" s="7"/>
      <c r="Y134" s="7"/>
      <c r="Z134" s="4"/>
      <c r="AA134" s="4"/>
      <c r="AB134" s="4"/>
      <c r="AC134" s="4"/>
      <c r="AD134" s="4"/>
      <c r="AE134" s="4"/>
      <c r="AF134" s="4"/>
      <c r="AG134" s="4"/>
      <c r="AH134" s="7"/>
      <c r="AI134" s="7"/>
      <c r="AJ134" s="7"/>
      <c r="AK134" s="7"/>
      <c r="AL134" s="3"/>
      <c r="AM134" s="3"/>
      <c r="AN134" s="3"/>
      <c r="AO134" s="3"/>
    </row>
    <row r="135" spans="1:41" s="26" customFormat="1" ht="14.25" customHeight="1">
      <c r="A135" s="12"/>
      <c r="B135" s="12"/>
      <c r="C135" s="13"/>
      <c r="D135" s="3"/>
      <c r="E135" s="4"/>
      <c r="F135" s="4"/>
      <c r="G135" s="5"/>
      <c r="H135" s="3"/>
      <c r="I135" s="27"/>
      <c r="J135" s="6"/>
      <c r="K135" s="6"/>
      <c r="L135" s="3"/>
      <c r="M135" s="3"/>
      <c r="N135" s="3"/>
      <c r="O135" s="3"/>
      <c r="P135" s="3"/>
      <c r="Q135" s="3"/>
      <c r="R135" s="3"/>
      <c r="S135" s="4"/>
      <c r="T135" s="3"/>
      <c r="U135" s="25"/>
      <c r="V135" s="25"/>
      <c r="W135" s="7"/>
      <c r="X135" s="7"/>
      <c r="Y135" s="7"/>
      <c r="Z135" s="4"/>
      <c r="AA135" s="4"/>
      <c r="AB135" s="4"/>
      <c r="AC135" s="4"/>
      <c r="AD135" s="4"/>
      <c r="AE135" s="4"/>
      <c r="AF135" s="4"/>
      <c r="AG135" s="4"/>
      <c r="AH135" s="7"/>
      <c r="AI135" s="7"/>
      <c r="AJ135" s="7"/>
      <c r="AK135" s="7"/>
      <c r="AL135" s="3"/>
      <c r="AM135" s="3"/>
      <c r="AN135" s="3"/>
      <c r="AO135" s="3"/>
    </row>
    <row r="136" spans="1:41" s="26" customFormat="1" ht="14.25" customHeight="1">
      <c r="A136" s="12"/>
      <c r="B136" s="12"/>
      <c r="C136" s="13"/>
      <c r="D136" s="3"/>
      <c r="E136" s="4"/>
      <c r="F136" s="4"/>
      <c r="G136" s="5"/>
      <c r="H136" s="3"/>
      <c r="I136" s="27"/>
      <c r="J136" s="6"/>
      <c r="K136" s="6"/>
      <c r="L136" s="3"/>
      <c r="M136" s="3"/>
      <c r="N136" s="3"/>
      <c r="O136" s="3"/>
      <c r="P136" s="3"/>
      <c r="Q136" s="3"/>
      <c r="R136" s="3"/>
      <c r="S136" s="4"/>
      <c r="T136" s="3"/>
      <c r="U136" s="25"/>
      <c r="V136" s="25"/>
      <c r="W136" s="7"/>
      <c r="X136" s="7"/>
      <c r="Y136" s="7"/>
      <c r="Z136" s="4"/>
      <c r="AA136" s="4"/>
      <c r="AB136" s="4"/>
      <c r="AC136" s="4"/>
      <c r="AD136" s="4"/>
      <c r="AE136" s="4"/>
      <c r="AF136" s="4"/>
      <c r="AG136" s="4"/>
      <c r="AH136" s="7"/>
      <c r="AI136" s="7"/>
      <c r="AJ136" s="7"/>
      <c r="AK136" s="7"/>
      <c r="AL136" s="3"/>
      <c r="AM136" s="3"/>
      <c r="AN136" s="3"/>
      <c r="AO136" s="3"/>
    </row>
    <row r="137" spans="1:41" s="26" customFormat="1" ht="14.25" customHeight="1">
      <c r="A137" s="12"/>
      <c r="B137" s="12"/>
      <c r="C137" s="13"/>
      <c r="D137" s="3"/>
      <c r="E137" s="4"/>
      <c r="F137" s="4"/>
      <c r="G137" s="5"/>
      <c r="H137" s="3"/>
      <c r="I137" s="27"/>
      <c r="J137" s="6"/>
      <c r="K137" s="6"/>
      <c r="L137" s="3"/>
      <c r="M137" s="3"/>
      <c r="N137" s="3"/>
      <c r="O137" s="3"/>
      <c r="P137" s="3"/>
      <c r="Q137" s="3"/>
      <c r="R137" s="3"/>
      <c r="S137" s="4"/>
      <c r="T137" s="3"/>
      <c r="U137" s="25"/>
      <c r="V137" s="25"/>
      <c r="W137" s="7"/>
      <c r="X137" s="7"/>
      <c r="Y137" s="7"/>
      <c r="Z137" s="4"/>
      <c r="AA137" s="4"/>
      <c r="AB137" s="4"/>
      <c r="AC137" s="4"/>
      <c r="AD137" s="4"/>
      <c r="AE137" s="4"/>
      <c r="AF137" s="4"/>
      <c r="AG137" s="4"/>
      <c r="AH137" s="7"/>
      <c r="AI137" s="7"/>
      <c r="AJ137" s="7"/>
      <c r="AK137" s="7"/>
      <c r="AL137" s="3"/>
      <c r="AM137" s="3"/>
      <c r="AN137" s="3"/>
      <c r="AO137" s="3"/>
    </row>
    <row r="138" spans="1:41" s="26" customFormat="1" ht="14.25" customHeight="1">
      <c r="A138" s="12"/>
      <c r="B138" s="12"/>
      <c r="C138" s="13"/>
      <c r="D138" s="3"/>
      <c r="E138" s="4"/>
      <c r="F138" s="4"/>
      <c r="G138" s="5"/>
      <c r="H138" s="3"/>
      <c r="I138" s="27"/>
      <c r="J138" s="6"/>
      <c r="K138" s="6"/>
      <c r="L138" s="3"/>
      <c r="M138" s="3"/>
      <c r="N138" s="3"/>
      <c r="O138" s="3"/>
      <c r="P138" s="3"/>
      <c r="Q138" s="3"/>
      <c r="R138" s="3"/>
      <c r="S138" s="4"/>
      <c r="T138" s="3"/>
      <c r="U138" s="25"/>
      <c r="V138" s="25"/>
      <c r="W138" s="7"/>
      <c r="X138" s="7"/>
      <c r="Y138" s="7"/>
      <c r="Z138" s="4"/>
      <c r="AA138" s="4"/>
      <c r="AB138" s="4"/>
      <c r="AC138" s="4"/>
      <c r="AD138" s="4"/>
      <c r="AE138" s="4"/>
      <c r="AF138" s="4"/>
      <c r="AG138" s="4"/>
      <c r="AH138" s="7"/>
      <c r="AI138" s="7"/>
      <c r="AJ138" s="7"/>
      <c r="AK138" s="7"/>
      <c r="AL138" s="3"/>
      <c r="AM138" s="3"/>
      <c r="AN138" s="3"/>
      <c r="AO138" s="3"/>
    </row>
    <row r="139" spans="1:41" s="26" customFormat="1" ht="14.25" customHeight="1">
      <c r="A139" s="12"/>
      <c r="B139" s="12"/>
      <c r="C139" s="13"/>
      <c r="D139" s="3"/>
      <c r="E139" s="4"/>
      <c r="F139" s="4"/>
      <c r="G139" s="5"/>
      <c r="H139" s="3"/>
      <c r="I139" s="27"/>
      <c r="J139" s="6"/>
      <c r="K139" s="6"/>
      <c r="L139" s="3"/>
      <c r="M139" s="3"/>
      <c r="N139" s="3"/>
      <c r="O139" s="3"/>
      <c r="P139" s="3"/>
      <c r="Q139" s="3"/>
      <c r="R139" s="3"/>
      <c r="S139" s="4"/>
      <c r="T139" s="3"/>
      <c r="U139" s="25"/>
      <c r="V139" s="25"/>
      <c r="W139" s="7"/>
      <c r="X139" s="7"/>
      <c r="Y139" s="7"/>
      <c r="Z139" s="4"/>
      <c r="AA139" s="4"/>
      <c r="AB139" s="4"/>
      <c r="AC139" s="4"/>
      <c r="AD139" s="4"/>
      <c r="AE139" s="4"/>
      <c r="AF139" s="4"/>
      <c r="AG139" s="4"/>
      <c r="AH139" s="7"/>
      <c r="AI139" s="7"/>
      <c r="AJ139" s="7"/>
      <c r="AK139" s="7"/>
      <c r="AL139" s="3"/>
      <c r="AM139" s="3"/>
      <c r="AN139" s="3"/>
      <c r="AO139" s="3"/>
    </row>
    <row r="140" spans="1:41" s="26" customFormat="1" ht="14.25" customHeight="1">
      <c r="A140" s="12"/>
      <c r="B140" s="12"/>
      <c r="C140" s="13"/>
      <c r="D140" s="3"/>
      <c r="E140" s="4"/>
      <c r="F140" s="4"/>
      <c r="G140" s="5"/>
      <c r="H140" s="3"/>
      <c r="I140" s="27"/>
      <c r="J140" s="6"/>
      <c r="K140" s="6"/>
      <c r="L140" s="3"/>
      <c r="M140" s="3"/>
      <c r="N140" s="3"/>
      <c r="O140" s="3"/>
      <c r="P140" s="3"/>
      <c r="Q140" s="3"/>
      <c r="R140" s="3"/>
      <c r="S140" s="4"/>
      <c r="T140" s="3"/>
      <c r="U140" s="25"/>
      <c r="V140" s="25"/>
      <c r="W140" s="7"/>
      <c r="X140" s="7"/>
      <c r="Y140" s="7"/>
      <c r="Z140" s="4"/>
      <c r="AA140" s="4"/>
      <c r="AB140" s="4"/>
      <c r="AC140" s="4"/>
      <c r="AD140" s="4"/>
      <c r="AE140" s="4"/>
      <c r="AF140" s="4"/>
      <c r="AG140" s="4"/>
      <c r="AH140" s="7"/>
      <c r="AI140" s="7"/>
      <c r="AJ140" s="7"/>
      <c r="AK140" s="7"/>
      <c r="AL140" s="3"/>
      <c r="AM140" s="3"/>
      <c r="AN140" s="3"/>
      <c r="AO140" s="3"/>
    </row>
    <row r="141" spans="1:41" s="26" customFormat="1" ht="14.25" customHeight="1">
      <c r="A141" s="12"/>
      <c r="B141" s="12"/>
      <c r="C141" s="13"/>
      <c r="D141" s="3"/>
      <c r="E141" s="4"/>
      <c r="F141" s="4"/>
      <c r="G141" s="5"/>
      <c r="H141" s="3"/>
      <c r="I141" s="27"/>
      <c r="J141" s="6"/>
      <c r="K141" s="6"/>
      <c r="L141" s="3"/>
      <c r="M141" s="3"/>
      <c r="N141" s="3"/>
      <c r="O141" s="3"/>
      <c r="P141" s="3"/>
      <c r="Q141" s="3"/>
      <c r="R141" s="3"/>
      <c r="S141" s="4"/>
      <c r="T141" s="3"/>
      <c r="U141" s="25"/>
      <c r="V141" s="25"/>
      <c r="W141" s="7"/>
      <c r="X141" s="7"/>
      <c r="Y141" s="7"/>
      <c r="Z141" s="4"/>
      <c r="AA141" s="4"/>
      <c r="AB141" s="4"/>
      <c r="AC141" s="4"/>
      <c r="AD141" s="4"/>
      <c r="AE141" s="4"/>
      <c r="AF141" s="4"/>
      <c r="AG141" s="4"/>
      <c r="AH141" s="7"/>
      <c r="AI141" s="7"/>
      <c r="AJ141" s="7"/>
      <c r="AK141" s="7"/>
      <c r="AL141" s="3"/>
      <c r="AM141" s="3"/>
      <c r="AN141" s="3"/>
      <c r="AO141" s="3"/>
    </row>
    <row r="142" spans="1:41" s="26" customFormat="1" ht="14.25" customHeight="1">
      <c r="A142" s="12"/>
      <c r="B142" s="12"/>
      <c r="C142" s="13"/>
      <c r="D142" s="3"/>
      <c r="E142" s="4"/>
      <c r="F142" s="4"/>
      <c r="G142" s="5"/>
      <c r="H142" s="3"/>
      <c r="I142" s="27"/>
      <c r="J142" s="6"/>
      <c r="K142" s="6"/>
      <c r="L142" s="3"/>
      <c r="M142" s="3"/>
      <c r="N142" s="3"/>
      <c r="O142" s="3"/>
      <c r="P142" s="3"/>
      <c r="Q142" s="3"/>
      <c r="R142" s="3"/>
      <c r="S142" s="4"/>
      <c r="T142" s="3"/>
      <c r="U142" s="25"/>
      <c r="V142" s="25"/>
      <c r="W142" s="7"/>
      <c r="X142" s="7"/>
      <c r="Y142" s="7"/>
      <c r="Z142" s="4"/>
      <c r="AA142" s="4"/>
      <c r="AB142" s="4"/>
      <c r="AC142" s="4"/>
      <c r="AD142" s="4"/>
      <c r="AE142" s="4"/>
      <c r="AF142" s="4"/>
      <c r="AG142" s="4"/>
      <c r="AH142" s="7"/>
      <c r="AI142" s="7"/>
      <c r="AJ142" s="7"/>
      <c r="AK142" s="7"/>
      <c r="AL142" s="3"/>
      <c r="AM142" s="3"/>
      <c r="AN142" s="3"/>
      <c r="AO142" s="3"/>
    </row>
    <row r="143" spans="1:41" s="26" customFormat="1" ht="14.25" customHeight="1">
      <c r="A143" s="12"/>
      <c r="B143" s="12"/>
      <c r="C143" s="13"/>
      <c r="D143" s="3"/>
      <c r="E143" s="4"/>
      <c r="F143" s="4"/>
      <c r="G143" s="5"/>
      <c r="H143" s="3"/>
      <c r="I143" s="27"/>
      <c r="J143" s="6"/>
      <c r="K143" s="6"/>
      <c r="L143" s="3"/>
      <c r="M143" s="3"/>
      <c r="N143" s="3"/>
      <c r="O143" s="3"/>
      <c r="P143" s="3"/>
      <c r="Q143" s="3"/>
      <c r="R143" s="3"/>
      <c r="S143" s="4"/>
      <c r="T143" s="3"/>
      <c r="U143" s="25"/>
      <c r="V143" s="25"/>
      <c r="W143" s="7"/>
      <c r="X143" s="7"/>
      <c r="Y143" s="7"/>
      <c r="Z143" s="4"/>
      <c r="AA143" s="4"/>
      <c r="AB143" s="4"/>
      <c r="AC143" s="4"/>
      <c r="AD143" s="4"/>
      <c r="AE143" s="4"/>
      <c r="AF143" s="4"/>
      <c r="AG143" s="4"/>
      <c r="AH143" s="7"/>
      <c r="AI143" s="7"/>
      <c r="AJ143" s="7"/>
      <c r="AK143" s="7"/>
      <c r="AL143" s="3"/>
      <c r="AM143" s="3"/>
      <c r="AN143" s="3"/>
      <c r="AO143" s="3"/>
    </row>
    <row r="144" spans="1:41" s="26" customFormat="1" ht="14.25" customHeight="1">
      <c r="A144" s="12"/>
      <c r="B144" s="12"/>
      <c r="C144" s="13"/>
      <c r="D144" s="3"/>
      <c r="E144" s="4"/>
      <c r="F144" s="4"/>
      <c r="G144" s="5"/>
      <c r="H144" s="3"/>
      <c r="I144" s="27"/>
      <c r="J144" s="6"/>
      <c r="K144" s="6"/>
      <c r="L144" s="3"/>
      <c r="M144" s="3"/>
      <c r="N144" s="3"/>
      <c r="O144" s="3"/>
      <c r="P144" s="3"/>
      <c r="Q144" s="3"/>
      <c r="R144" s="3"/>
      <c r="S144" s="4"/>
      <c r="T144" s="3"/>
      <c r="U144" s="25"/>
      <c r="V144" s="25"/>
      <c r="W144" s="7"/>
      <c r="X144" s="7"/>
      <c r="Y144" s="7"/>
      <c r="Z144" s="4"/>
      <c r="AA144" s="4"/>
      <c r="AB144" s="4"/>
      <c r="AC144" s="4"/>
      <c r="AD144" s="4"/>
      <c r="AE144" s="4"/>
      <c r="AF144" s="4"/>
      <c r="AG144" s="4"/>
      <c r="AH144" s="7"/>
      <c r="AI144" s="7"/>
      <c r="AJ144" s="7"/>
      <c r="AK144" s="7"/>
      <c r="AL144" s="3"/>
      <c r="AM144" s="3"/>
      <c r="AN144" s="3"/>
      <c r="AO144" s="3"/>
    </row>
    <row r="145" spans="1:41" s="26" customFormat="1" ht="14.25" customHeight="1">
      <c r="A145" s="12"/>
      <c r="B145" s="12"/>
      <c r="C145" s="13"/>
      <c r="D145" s="3"/>
      <c r="E145" s="4"/>
      <c r="F145" s="4"/>
      <c r="G145" s="5"/>
      <c r="H145" s="3"/>
      <c r="I145" s="27"/>
      <c r="J145" s="6"/>
      <c r="K145" s="6"/>
      <c r="L145" s="3"/>
      <c r="M145" s="3"/>
      <c r="N145" s="3"/>
      <c r="O145" s="3"/>
      <c r="P145" s="3"/>
      <c r="Q145" s="3"/>
      <c r="R145" s="3"/>
      <c r="S145" s="4"/>
      <c r="T145" s="3"/>
      <c r="U145" s="25"/>
      <c r="V145" s="25"/>
      <c r="W145" s="7"/>
      <c r="X145" s="7"/>
      <c r="Y145" s="7"/>
      <c r="Z145" s="4"/>
      <c r="AA145" s="4"/>
      <c r="AB145" s="4"/>
      <c r="AC145" s="4"/>
      <c r="AD145" s="4"/>
      <c r="AE145" s="4"/>
      <c r="AF145" s="4"/>
      <c r="AG145" s="4"/>
      <c r="AH145" s="7"/>
      <c r="AI145" s="7"/>
      <c r="AJ145" s="7"/>
      <c r="AK145" s="7"/>
      <c r="AL145" s="3"/>
      <c r="AM145" s="3"/>
      <c r="AN145" s="3"/>
      <c r="AO145" s="3"/>
    </row>
    <row r="146" spans="1:41" s="26" customFormat="1" ht="14.25" customHeight="1">
      <c r="A146" s="12"/>
      <c r="B146" s="12"/>
      <c r="C146" s="13"/>
      <c r="D146" s="3"/>
      <c r="E146" s="4"/>
      <c r="F146" s="4"/>
      <c r="G146" s="5"/>
      <c r="H146" s="3"/>
      <c r="I146" s="27"/>
      <c r="J146" s="6"/>
      <c r="K146" s="6"/>
      <c r="L146" s="3"/>
      <c r="M146" s="3"/>
      <c r="N146" s="3"/>
      <c r="O146" s="3"/>
      <c r="P146" s="3"/>
      <c r="Q146" s="3"/>
      <c r="R146" s="3"/>
      <c r="S146" s="4"/>
      <c r="T146" s="3"/>
      <c r="U146" s="25"/>
      <c r="V146" s="25"/>
      <c r="W146" s="7"/>
      <c r="X146" s="7"/>
      <c r="Y146" s="7"/>
      <c r="Z146" s="4"/>
      <c r="AA146" s="4"/>
      <c r="AB146" s="4"/>
      <c r="AC146" s="4"/>
      <c r="AD146" s="4"/>
      <c r="AE146" s="4"/>
      <c r="AF146" s="4"/>
      <c r="AG146" s="4"/>
      <c r="AH146" s="7"/>
      <c r="AI146" s="7"/>
      <c r="AJ146" s="7"/>
      <c r="AK146" s="7"/>
      <c r="AL146" s="3"/>
      <c r="AM146" s="3"/>
      <c r="AN146" s="3"/>
      <c r="AO146" s="3"/>
    </row>
    <row r="147" spans="1:41" s="26" customFormat="1" ht="14.25" customHeight="1">
      <c r="A147" s="12"/>
      <c r="B147" s="12"/>
      <c r="C147" s="13"/>
      <c r="D147" s="3"/>
      <c r="E147" s="4"/>
      <c r="F147" s="4"/>
      <c r="G147" s="5"/>
      <c r="H147" s="3"/>
      <c r="I147" s="27"/>
      <c r="J147" s="6"/>
      <c r="K147" s="6"/>
      <c r="L147" s="3"/>
      <c r="M147" s="3"/>
      <c r="N147" s="3"/>
      <c r="O147" s="3"/>
      <c r="P147" s="3"/>
      <c r="Q147" s="3"/>
      <c r="R147" s="3"/>
      <c r="S147" s="4"/>
      <c r="T147" s="3"/>
      <c r="U147" s="25"/>
      <c r="V147" s="25"/>
      <c r="W147" s="7"/>
      <c r="X147" s="7"/>
      <c r="Y147" s="7"/>
      <c r="Z147" s="4"/>
      <c r="AA147" s="4"/>
      <c r="AB147" s="4"/>
      <c r="AC147" s="4"/>
      <c r="AD147" s="4"/>
      <c r="AE147" s="4"/>
      <c r="AF147" s="4"/>
      <c r="AG147" s="4"/>
      <c r="AH147" s="7"/>
      <c r="AI147" s="7"/>
      <c r="AJ147" s="7"/>
      <c r="AK147" s="7"/>
      <c r="AL147" s="3"/>
      <c r="AM147" s="3"/>
      <c r="AN147" s="3"/>
      <c r="AO147" s="3"/>
    </row>
    <row r="148" spans="1:41" s="26" customFormat="1" ht="14.25" customHeight="1">
      <c r="A148" s="12"/>
      <c r="B148" s="12"/>
      <c r="C148" s="13"/>
      <c r="D148" s="3"/>
      <c r="E148" s="4"/>
      <c r="F148" s="4"/>
      <c r="G148" s="5"/>
      <c r="H148" s="3"/>
      <c r="I148" s="27"/>
      <c r="J148" s="6"/>
      <c r="K148" s="6"/>
      <c r="L148" s="3"/>
      <c r="M148" s="3"/>
      <c r="N148" s="3"/>
      <c r="O148" s="3"/>
      <c r="P148" s="3"/>
      <c r="Q148" s="3"/>
      <c r="R148" s="3"/>
      <c r="S148" s="4"/>
      <c r="T148" s="3"/>
      <c r="U148" s="25"/>
      <c r="V148" s="25"/>
      <c r="W148" s="7"/>
      <c r="X148" s="7"/>
      <c r="Y148" s="7"/>
      <c r="Z148" s="4"/>
      <c r="AA148" s="4"/>
      <c r="AB148" s="4"/>
      <c r="AC148" s="4"/>
      <c r="AD148" s="4"/>
      <c r="AE148" s="4"/>
      <c r="AF148" s="4"/>
      <c r="AG148" s="4"/>
      <c r="AH148" s="7"/>
      <c r="AI148" s="7"/>
      <c r="AJ148" s="7"/>
      <c r="AK148" s="7"/>
      <c r="AL148" s="3"/>
      <c r="AM148" s="3"/>
      <c r="AN148" s="3"/>
      <c r="AO148" s="3"/>
    </row>
    <row r="149" spans="1:41" s="26" customFormat="1" ht="14.25" customHeight="1">
      <c r="A149" s="12"/>
      <c r="B149" s="12"/>
      <c r="C149" s="13"/>
      <c r="D149" s="3"/>
      <c r="E149" s="4"/>
      <c r="F149" s="4"/>
      <c r="G149" s="5"/>
      <c r="H149" s="3"/>
      <c r="I149" s="27"/>
      <c r="J149" s="6"/>
      <c r="K149" s="6"/>
      <c r="L149" s="3"/>
      <c r="M149" s="3"/>
      <c r="N149" s="3"/>
      <c r="O149" s="3"/>
      <c r="P149" s="3"/>
      <c r="Q149" s="3"/>
      <c r="R149" s="3"/>
      <c r="S149" s="4"/>
      <c r="T149" s="3"/>
      <c r="U149" s="25"/>
      <c r="V149" s="25"/>
      <c r="W149" s="7"/>
      <c r="X149" s="7"/>
      <c r="Y149" s="7"/>
      <c r="Z149" s="4"/>
      <c r="AA149" s="4"/>
      <c r="AB149" s="4"/>
      <c r="AC149" s="4"/>
      <c r="AD149" s="4"/>
      <c r="AE149" s="4"/>
      <c r="AF149" s="4"/>
      <c r="AG149" s="4"/>
      <c r="AH149" s="7"/>
      <c r="AI149" s="7"/>
      <c r="AJ149" s="7"/>
      <c r="AK149" s="7"/>
      <c r="AL149" s="3"/>
      <c r="AM149" s="3"/>
      <c r="AN149" s="3"/>
      <c r="AO149" s="3"/>
    </row>
    <row r="150" spans="1:41" s="26" customFormat="1" ht="14.25" customHeight="1">
      <c r="A150" s="12"/>
      <c r="B150" s="12"/>
      <c r="C150" s="13"/>
      <c r="D150" s="3"/>
      <c r="E150" s="4"/>
      <c r="F150" s="4"/>
      <c r="G150" s="5"/>
      <c r="H150" s="3"/>
      <c r="I150" s="27"/>
      <c r="J150" s="6"/>
      <c r="K150" s="6"/>
      <c r="L150" s="3"/>
      <c r="M150" s="3"/>
      <c r="N150" s="3"/>
      <c r="O150" s="3"/>
      <c r="P150" s="3"/>
      <c r="Q150" s="3"/>
      <c r="R150" s="3"/>
      <c r="S150" s="4"/>
      <c r="T150" s="3"/>
      <c r="U150" s="25"/>
      <c r="V150" s="25"/>
      <c r="W150" s="7"/>
      <c r="X150" s="7"/>
      <c r="Y150" s="7"/>
      <c r="Z150" s="4"/>
      <c r="AA150" s="4"/>
      <c r="AB150" s="4"/>
      <c r="AC150" s="4"/>
      <c r="AD150" s="4"/>
      <c r="AE150" s="4"/>
      <c r="AF150" s="4"/>
      <c r="AG150" s="4"/>
      <c r="AH150" s="7"/>
      <c r="AI150" s="7"/>
      <c r="AJ150" s="7"/>
      <c r="AK150" s="7"/>
      <c r="AL150" s="3"/>
      <c r="AM150" s="3"/>
      <c r="AN150" s="3"/>
      <c r="AO150" s="3"/>
    </row>
    <row r="151" spans="1:41" s="26" customFormat="1" ht="14.25" customHeight="1">
      <c r="A151" s="12"/>
      <c r="B151" s="12"/>
      <c r="C151" s="13"/>
      <c r="D151" s="3"/>
      <c r="E151" s="4"/>
      <c r="F151" s="4"/>
      <c r="G151" s="5"/>
      <c r="H151" s="3"/>
      <c r="I151" s="27"/>
      <c r="J151" s="6"/>
      <c r="K151" s="6"/>
      <c r="L151" s="3"/>
      <c r="M151" s="3"/>
      <c r="N151" s="3"/>
      <c r="O151" s="3"/>
      <c r="P151" s="3"/>
      <c r="Q151" s="3"/>
      <c r="R151" s="3"/>
      <c r="S151" s="4"/>
      <c r="T151" s="3"/>
      <c r="U151" s="25"/>
      <c r="V151" s="25"/>
      <c r="W151" s="7"/>
      <c r="X151" s="7"/>
      <c r="Y151" s="7"/>
      <c r="Z151" s="4"/>
      <c r="AA151" s="4"/>
      <c r="AB151" s="4"/>
      <c r="AC151" s="4"/>
      <c r="AD151" s="4"/>
      <c r="AE151" s="4"/>
      <c r="AF151" s="4"/>
      <c r="AG151" s="4"/>
      <c r="AH151" s="7"/>
      <c r="AI151" s="7"/>
      <c r="AJ151" s="7"/>
      <c r="AK151" s="7"/>
      <c r="AL151" s="3"/>
      <c r="AM151" s="3"/>
      <c r="AN151" s="3"/>
      <c r="AO151" s="3"/>
    </row>
    <row r="152" spans="1:41" s="26" customFormat="1" ht="14.25" customHeight="1">
      <c r="A152" s="12"/>
      <c r="B152" s="12"/>
      <c r="C152" s="13"/>
      <c r="D152" s="3"/>
      <c r="E152" s="4"/>
      <c r="F152" s="4"/>
      <c r="G152" s="5"/>
      <c r="H152" s="3"/>
      <c r="I152" s="27"/>
      <c r="J152" s="6"/>
      <c r="K152" s="6"/>
      <c r="L152" s="3"/>
      <c r="M152" s="3"/>
      <c r="N152" s="3"/>
      <c r="O152" s="3"/>
      <c r="P152" s="3"/>
      <c r="Q152" s="3"/>
      <c r="R152" s="3"/>
      <c r="S152" s="4"/>
      <c r="T152" s="3"/>
      <c r="U152" s="25"/>
      <c r="V152" s="25"/>
      <c r="W152" s="7"/>
      <c r="X152" s="7"/>
      <c r="Y152" s="7"/>
      <c r="Z152" s="4"/>
      <c r="AA152" s="4"/>
      <c r="AB152" s="4"/>
      <c r="AC152" s="4"/>
      <c r="AD152" s="4"/>
      <c r="AE152" s="4"/>
      <c r="AF152" s="4"/>
      <c r="AG152" s="4"/>
      <c r="AH152" s="7"/>
      <c r="AI152" s="7"/>
      <c r="AJ152" s="7"/>
      <c r="AK152" s="7"/>
      <c r="AL152" s="3"/>
      <c r="AM152" s="3"/>
      <c r="AN152" s="3"/>
      <c r="AO152" s="3"/>
    </row>
    <row r="153" spans="1:41" s="26" customFormat="1" ht="14.25" customHeight="1">
      <c r="A153" s="12"/>
      <c r="B153" s="12"/>
      <c r="C153" s="13"/>
      <c r="D153" s="3"/>
      <c r="E153" s="4"/>
      <c r="F153" s="4"/>
      <c r="G153" s="5"/>
      <c r="H153" s="3"/>
      <c r="I153" s="27"/>
      <c r="J153" s="6"/>
      <c r="K153" s="6"/>
      <c r="L153" s="3"/>
      <c r="M153" s="3"/>
      <c r="N153" s="3"/>
      <c r="O153" s="3"/>
      <c r="P153" s="3"/>
      <c r="Q153" s="3"/>
      <c r="R153" s="3"/>
      <c r="S153" s="4"/>
      <c r="T153" s="3"/>
      <c r="U153" s="25"/>
      <c r="V153" s="25"/>
      <c r="W153" s="7"/>
      <c r="X153" s="7"/>
      <c r="Y153" s="7"/>
      <c r="Z153" s="4"/>
      <c r="AA153" s="4"/>
      <c r="AB153" s="4"/>
      <c r="AC153" s="4"/>
      <c r="AD153" s="4"/>
      <c r="AE153" s="4"/>
      <c r="AF153" s="4"/>
      <c r="AG153" s="4"/>
      <c r="AH153" s="7"/>
      <c r="AI153" s="7"/>
      <c r="AJ153" s="7"/>
      <c r="AK153" s="7"/>
      <c r="AL153" s="3"/>
      <c r="AM153" s="3"/>
      <c r="AN153" s="3"/>
      <c r="AO153" s="3"/>
    </row>
    <row r="154" spans="1:41" s="26" customFormat="1" ht="14.25" customHeight="1">
      <c r="A154" s="12"/>
      <c r="B154" s="12"/>
      <c r="C154" s="13"/>
      <c r="D154" s="3"/>
      <c r="E154" s="4"/>
      <c r="F154" s="4"/>
      <c r="G154" s="5"/>
      <c r="H154" s="3"/>
      <c r="I154" s="27"/>
      <c r="J154" s="6"/>
      <c r="K154" s="6"/>
      <c r="L154" s="3"/>
      <c r="M154" s="3"/>
      <c r="N154" s="3"/>
      <c r="O154" s="3"/>
      <c r="P154" s="3"/>
      <c r="Q154" s="3"/>
      <c r="R154" s="3"/>
      <c r="S154" s="4"/>
      <c r="T154" s="3"/>
      <c r="U154" s="25"/>
      <c r="V154" s="25"/>
      <c r="W154" s="7"/>
      <c r="X154" s="7"/>
      <c r="Y154" s="7"/>
      <c r="Z154" s="4"/>
      <c r="AA154" s="4"/>
      <c r="AB154" s="4"/>
      <c r="AC154" s="4"/>
      <c r="AD154" s="4"/>
      <c r="AE154" s="4"/>
      <c r="AF154" s="4"/>
      <c r="AG154" s="4"/>
      <c r="AH154" s="7"/>
      <c r="AI154" s="7"/>
      <c r="AJ154" s="7"/>
      <c r="AK154" s="7"/>
      <c r="AL154" s="3"/>
      <c r="AM154" s="3"/>
      <c r="AN154" s="3"/>
      <c r="AO154" s="3"/>
    </row>
    <row r="155" spans="1:41" s="26" customFormat="1" ht="14.25" customHeight="1">
      <c r="A155" s="12"/>
      <c r="B155" s="12"/>
      <c r="C155" s="13"/>
      <c r="D155" s="3"/>
      <c r="E155" s="4"/>
      <c r="F155" s="4"/>
      <c r="G155" s="5"/>
      <c r="H155" s="3"/>
      <c r="I155" s="27"/>
      <c r="J155" s="6"/>
      <c r="K155" s="6"/>
      <c r="L155" s="3"/>
      <c r="M155" s="3"/>
      <c r="N155" s="3"/>
      <c r="O155" s="3"/>
      <c r="P155" s="3"/>
      <c r="Q155" s="3"/>
      <c r="R155" s="3"/>
      <c r="S155" s="4"/>
      <c r="T155" s="3"/>
      <c r="U155" s="25"/>
      <c r="V155" s="25"/>
      <c r="W155" s="7"/>
      <c r="X155" s="7"/>
      <c r="Y155" s="7"/>
      <c r="Z155" s="4"/>
      <c r="AA155" s="4"/>
      <c r="AB155" s="4"/>
      <c r="AC155" s="4"/>
      <c r="AD155" s="4"/>
      <c r="AE155" s="4"/>
      <c r="AF155" s="4"/>
      <c r="AG155" s="4"/>
      <c r="AH155" s="7"/>
      <c r="AI155" s="7"/>
      <c r="AJ155" s="7"/>
      <c r="AK155" s="7"/>
      <c r="AL155" s="3"/>
      <c r="AM155" s="3"/>
      <c r="AN155" s="3"/>
      <c r="AO155" s="3"/>
    </row>
    <row r="156" spans="1:41" s="26" customFormat="1" ht="14.25" customHeight="1">
      <c r="A156" s="12"/>
      <c r="B156" s="12"/>
      <c r="C156" s="13"/>
      <c r="D156" s="3"/>
      <c r="E156" s="4"/>
      <c r="F156" s="4"/>
      <c r="G156" s="5"/>
      <c r="H156" s="3"/>
      <c r="I156" s="27"/>
      <c r="J156" s="6"/>
      <c r="K156" s="6"/>
      <c r="L156" s="3"/>
      <c r="M156" s="3"/>
      <c r="N156" s="3"/>
      <c r="O156" s="3"/>
      <c r="P156" s="3"/>
      <c r="Q156" s="3"/>
      <c r="R156" s="3"/>
      <c r="S156" s="4"/>
      <c r="T156" s="3"/>
      <c r="U156" s="25"/>
      <c r="V156" s="25"/>
      <c r="W156" s="7"/>
      <c r="X156" s="7"/>
      <c r="Y156" s="7"/>
      <c r="Z156" s="4"/>
      <c r="AA156" s="4"/>
      <c r="AB156" s="4"/>
      <c r="AC156" s="4"/>
      <c r="AD156" s="4"/>
      <c r="AE156" s="4"/>
      <c r="AF156" s="4"/>
      <c r="AG156" s="4"/>
      <c r="AH156" s="7"/>
      <c r="AI156" s="7"/>
      <c r="AJ156" s="7"/>
      <c r="AK156" s="7"/>
      <c r="AL156" s="3"/>
      <c r="AM156" s="3"/>
      <c r="AN156" s="3"/>
      <c r="AO156" s="3"/>
    </row>
    <row r="157" spans="1:41" s="26" customFormat="1" ht="14.25" customHeight="1">
      <c r="A157" s="12"/>
      <c r="B157" s="12"/>
      <c r="C157" s="13"/>
      <c r="D157" s="3"/>
      <c r="E157" s="4"/>
      <c r="F157" s="4"/>
      <c r="G157" s="5"/>
      <c r="H157" s="3"/>
      <c r="I157" s="27"/>
      <c r="J157" s="6"/>
      <c r="K157" s="6"/>
      <c r="L157" s="3"/>
      <c r="M157" s="3"/>
      <c r="N157" s="3"/>
      <c r="O157" s="3"/>
      <c r="P157" s="3"/>
      <c r="Q157" s="3"/>
      <c r="R157" s="3"/>
      <c r="S157" s="4"/>
      <c r="T157" s="3"/>
      <c r="U157" s="25"/>
      <c r="V157" s="25"/>
      <c r="W157" s="7"/>
      <c r="X157" s="7"/>
      <c r="Y157" s="7"/>
      <c r="Z157" s="4"/>
      <c r="AA157" s="4"/>
      <c r="AB157" s="4"/>
      <c r="AC157" s="4"/>
      <c r="AD157" s="4"/>
      <c r="AE157" s="4"/>
      <c r="AF157" s="4"/>
      <c r="AG157" s="4"/>
      <c r="AH157" s="7"/>
      <c r="AI157" s="7"/>
      <c r="AJ157" s="7"/>
      <c r="AK157" s="7"/>
      <c r="AL157" s="3"/>
      <c r="AM157" s="3"/>
      <c r="AN157" s="3"/>
      <c r="AO157" s="3"/>
    </row>
    <row r="158" spans="1:41" s="26" customFormat="1" ht="14.25" customHeight="1">
      <c r="A158" s="12"/>
      <c r="B158" s="12"/>
      <c r="C158" s="13"/>
      <c r="D158" s="3"/>
      <c r="E158" s="4"/>
      <c r="F158" s="4"/>
      <c r="G158" s="5"/>
      <c r="H158" s="3"/>
      <c r="I158" s="27"/>
      <c r="J158" s="6"/>
      <c r="K158" s="6"/>
      <c r="L158" s="3"/>
      <c r="M158" s="3"/>
      <c r="N158" s="3"/>
      <c r="O158" s="3"/>
      <c r="P158" s="3"/>
      <c r="Q158" s="3"/>
      <c r="R158" s="3"/>
      <c r="S158" s="4"/>
      <c r="T158" s="3"/>
      <c r="U158" s="25"/>
      <c r="V158" s="25"/>
      <c r="W158" s="7"/>
      <c r="X158" s="7"/>
      <c r="Y158" s="7"/>
      <c r="Z158" s="4"/>
      <c r="AA158" s="4"/>
      <c r="AB158" s="4"/>
      <c r="AC158" s="4"/>
      <c r="AD158" s="4"/>
      <c r="AE158" s="4"/>
      <c r="AF158" s="4"/>
      <c r="AG158" s="4"/>
      <c r="AH158" s="7"/>
      <c r="AI158" s="7"/>
      <c r="AJ158" s="7"/>
      <c r="AK158" s="7"/>
      <c r="AL158" s="3"/>
      <c r="AM158" s="3"/>
      <c r="AN158" s="3"/>
      <c r="AO158" s="3"/>
    </row>
    <row r="159" spans="1:41" s="26" customFormat="1" ht="14.25" customHeight="1">
      <c r="A159" s="12"/>
      <c r="B159" s="12"/>
      <c r="C159" s="13"/>
      <c r="D159" s="3"/>
      <c r="E159" s="4"/>
      <c r="F159" s="4"/>
      <c r="G159" s="5"/>
      <c r="H159" s="3"/>
      <c r="I159" s="27"/>
      <c r="J159" s="6"/>
      <c r="K159" s="6"/>
      <c r="L159" s="3"/>
      <c r="M159" s="3"/>
      <c r="N159" s="3"/>
      <c r="O159" s="3"/>
      <c r="P159" s="3"/>
      <c r="Q159" s="3"/>
      <c r="R159" s="3"/>
      <c r="S159" s="4"/>
      <c r="T159" s="3"/>
      <c r="U159" s="25"/>
      <c r="V159" s="25"/>
      <c r="W159" s="7"/>
      <c r="X159" s="7"/>
      <c r="Y159" s="7"/>
      <c r="Z159" s="4"/>
      <c r="AA159" s="4"/>
      <c r="AB159" s="4"/>
      <c r="AC159" s="4"/>
      <c r="AD159" s="4"/>
      <c r="AE159" s="4"/>
      <c r="AF159" s="4"/>
      <c r="AG159" s="4"/>
      <c r="AH159" s="7"/>
      <c r="AI159" s="7"/>
      <c r="AJ159" s="7"/>
      <c r="AK159" s="7"/>
      <c r="AL159" s="3"/>
      <c r="AM159" s="3"/>
      <c r="AN159" s="3"/>
      <c r="AO159" s="3"/>
    </row>
    <row r="160" spans="1:41" s="26" customFormat="1" ht="14.25" customHeight="1">
      <c r="A160" s="12"/>
      <c r="B160" s="12"/>
      <c r="C160" s="13"/>
      <c r="D160" s="3"/>
      <c r="E160" s="4"/>
      <c r="F160" s="4"/>
      <c r="G160" s="5"/>
      <c r="H160" s="3"/>
      <c r="I160" s="27"/>
      <c r="J160" s="6"/>
      <c r="K160" s="6"/>
      <c r="L160" s="3"/>
      <c r="M160" s="3"/>
      <c r="N160" s="3"/>
      <c r="O160" s="3"/>
      <c r="P160" s="3"/>
      <c r="Q160" s="3"/>
      <c r="R160" s="3"/>
      <c r="S160" s="4"/>
      <c r="T160" s="3"/>
      <c r="U160" s="25"/>
      <c r="V160" s="25"/>
      <c r="W160" s="7"/>
      <c r="X160" s="7"/>
      <c r="Y160" s="7"/>
      <c r="Z160" s="4"/>
      <c r="AA160" s="4"/>
      <c r="AB160" s="4"/>
      <c r="AC160" s="4"/>
      <c r="AD160" s="4"/>
      <c r="AE160" s="4"/>
      <c r="AF160" s="4"/>
      <c r="AG160" s="4"/>
      <c r="AH160" s="7"/>
      <c r="AI160" s="7"/>
      <c r="AJ160" s="7"/>
      <c r="AK160" s="7"/>
      <c r="AL160" s="3"/>
      <c r="AM160" s="3"/>
      <c r="AN160" s="3"/>
      <c r="AO160" s="3"/>
    </row>
    <row r="161" spans="1:41" s="26" customFormat="1" ht="14.25" customHeight="1">
      <c r="A161" s="12"/>
      <c r="B161" s="12"/>
      <c r="C161" s="13"/>
      <c r="D161" s="3"/>
      <c r="E161" s="4"/>
      <c r="F161" s="4"/>
      <c r="G161" s="5"/>
      <c r="H161" s="3"/>
      <c r="I161" s="27"/>
      <c r="J161" s="6"/>
      <c r="K161" s="6"/>
      <c r="L161" s="3"/>
      <c r="M161" s="3"/>
      <c r="N161" s="3"/>
      <c r="O161" s="3"/>
      <c r="P161" s="3"/>
      <c r="Q161" s="3"/>
      <c r="R161" s="3"/>
      <c r="S161" s="4"/>
      <c r="T161" s="3"/>
      <c r="U161" s="25"/>
      <c r="V161" s="25"/>
      <c r="W161" s="7"/>
      <c r="X161" s="7"/>
      <c r="Y161" s="7"/>
      <c r="Z161" s="4"/>
      <c r="AA161" s="4"/>
      <c r="AB161" s="4"/>
      <c r="AC161" s="4"/>
      <c r="AD161" s="4"/>
      <c r="AE161" s="4"/>
      <c r="AF161" s="4"/>
      <c r="AG161" s="4"/>
      <c r="AH161" s="7"/>
      <c r="AI161" s="7"/>
      <c r="AJ161" s="7"/>
      <c r="AK161" s="7"/>
      <c r="AL161" s="3"/>
      <c r="AM161" s="3"/>
      <c r="AN161" s="3"/>
      <c r="AO161" s="3"/>
    </row>
    <row r="162" spans="1:41" s="26" customFormat="1" ht="14.25" customHeight="1">
      <c r="A162" s="12"/>
      <c r="B162" s="12"/>
      <c r="C162" s="13"/>
      <c r="D162" s="3"/>
      <c r="E162" s="4"/>
      <c r="F162" s="4"/>
      <c r="G162" s="5"/>
      <c r="H162" s="3"/>
      <c r="I162" s="27"/>
      <c r="J162" s="6"/>
      <c r="K162" s="6"/>
      <c r="L162" s="3"/>
      <c r="M162" s="3"/>
      <c r="N162" s="3"/>
      <c r="O162" s="3"/>
      <c r="P162" s="3"/>
      <c r="Q162" s="3"/>
      <c r="R162" s="3"/>
      <c r="S162" s="4"/>
      <c r="T162" s="3"/>
      <c r="U162" s="25"/>
      <c r="V162" s="25"/>
      <c r="W162" s="7"/>
      <c r="X162" s="7"/>
      <c r="Y162" s="7"/>
      <c r="Z162" s="4"/>
      <c r="AA162" s="4"/>
      <c r="AB162" s="4"/>
      <c r="AC162" s="4"/>
      <c r="AD162" s="4"/>
      <c r="AE162" s="4"/>
      <c r="AF162" s="4"/>
      <c r="AG162" s="4"/>
      <c r="AH162" s="7"/>
      <c r="AI162" s="7"/>
      <c r="AJ162" s="7"/>
      <c r="AK162" s="7"/>
      <c r="AL162" s="3"/>
      <c r="AM162" s="3"/>
      <c r="AN162" s="3"/>
      <c r="AO162" s="3"/>
    </row>
    <row r="163" spans="1:41" s="26" customFormat="1" ht="14.25" customHeight="1">
      <c r="A163" s="12"/>
      <c r="B163" s="12"/>
      <c r="C163" s="13"/>
      <c r="D163" s="3"/>
      <c r="E163" s="4"/>
      <c r="F163" s="4"/>
      <c r="G163" s="5"/>
      <c r="H163" s="3"/>
      <c r="I163" s="27"/>
      <c r="J163" s="6"/>
      <c r="K163" s="6"/>
      <c r="L163" s="3"/>
      <c r="M163" s="3"/>
      <c r="N163" s="3"/>
      <c r="O163" s="3"/>
      <c r="P163" s="3"/>
      <c r="Q163" s="3"/>
      <c r="R163" s="3"/>
      <c r="S163" s="4"/>
      <c r="T163" s="3"/>
      <c r="U163" s="25"/>
      <c r="V163" s="25"/>
      <c r="W163" s="7"/>
      <c r="X163" s="7"/>
      <c r="Y163" s="7"/>
      <c r="Z163" s="4"/>
      <c r="AA163" s="4"/>
      <c r="AB163" s="4"/>
      <c r="AC163" s="4"/>
      <c r="AD163" s="4"/>
      <c r="AE163" s="4"/>
      <c r="AF163" s="4"/>
      <c r="AG163" s="4"/>
      <c r="AH163" s="7"/>
      <c r="AI163" s="7"/>
      <c r="AJ163" s="7"/>
      <c r="AK163" s="7"/>
      <c r="AL163" s="3"/>
      <c r="AM163" s="3"/>
      <c r="AN163" s="3"/>
      <c r="AO163" s="3"/>
    </row>
    <row r="164" spans="1:41" s="26" customFormat="1" ht="14.25" customHeight="1">
      <c r="A164" s="12"/>
      <c r="B164" s="12"/>
      <c r="C164" s="13"/>
      <c r="D164" s="3"/>
      <c r="E164" s="4"/>
      <c r="F164" s="4"/>
      <c r="G164" s="5"/>
      <c r="H164" s="3"/>
      <c r="I164" s="27"/>
      <c r="J164" s="6"/>
      <c r="K164" s="6"/>
      <c r="L164" s="3"/>
      <c r="M164" s="3"/>
      <c r="N164" s="3"/>
      <c r="O164" s="3"/>
      <c r="P164" s="3"/>
      <c r="Q164" s="3"/>
      <c r="R164" s="3"/>
      <c r="S164" s="4"/>
      <c r="T164" s="3"/>
      <c r="U164" s="25"/>
      <c r="V164" s="25"/>
      <c r="W164" s="7"/>
      <c r="X164" s="7"/>
      <c r="Y164" s="7"/>
      <c r="Z164" s="4"/>
      <c r="AA164" s="4"/>
      <c r="AB164" s="4"/>
      <c r="AC164" s="4"/>
      <c r="AD164" s="4"/>
      <c r="AE164" s="4"/>
      <c r="AF164" s="4"/>
      <c r="AG164" s="4"/>
      <c r="AH164" s="7"/>
      <c r="AI164" s="7"/>
      <c r="AJ164" s="7"/>
      <c r="AK164" s="7"/>
      <c r="AL164" s="3"/>
      <c r="AM164" s="3"/>
      <c r="AN164" s="3"/>
      <c r="AO164" s="3"/>
    </row>
    <row r="165" spans="1:41" s="26" customFormat="1" ht="14.25" customHeight="1">
      <c r="A165" s="12"/>
      <c r="B165" s="12"/>
      <c r="C165" s="13"/>
      <c r="D165" s="3"/>
      <c r="E165" s="4"/>
      <c r="F165" s="4"/>
      <c r="G165" s="5"/>
      <c r="H165" s="3"/>
      <c r="I165" s="27"/>
      <c r="J165" s="6"/>
      <c r="K165" s="6"/>
      <c r="L165" s="3"/>
      <c r="M165" s="3"/>
      <c r="N165" s="3"/>
      <c r="O165" s="3"/>
      <c r="P165" s="3"/>
      <c r="Q165" s="3"/>
      <c r="R165" s="3"/>
      <c r="S165" s="4"/>
      <c r="T165" s="3"/>
      <c r="U165" s="25"/>
      <c r="V165" s="25"/>
      <c r="W165" s="7"/>
      <c r="X165" s="7"/>
      <c r="Y165" s="7"/>
      <c r="Z165" s="4"/>
      <c r="AA165" s="4"/>
      <c r="AB165" s="4"/>
      <c r="AC165" s="4"/>
      <c r="AD165" s="4"/>
      <c r="AE165" s="4"/>
      <c r="AF165" s="4"/>
      <c r="AG165" s="4"/>
      <c r="AH165" s="7"/>
      <c r="AI165" s="7"/>
      <c r="AJ165" s="7"/>
      <c r="AK165" s="7"/>
      <c r="AL165" s="3"/>
      <c r="AM165" s="3"/>
      <c r="AN165" s="3"/>
      <c r="AO165" s="3"/>
    </row>
    <row r="166" spans="1:41" s="26" customFormat="1" ht="14.25" customHeight="1">
      <c r="A166" s="12"/>
      <c r="B166" s="12"/>
      <c r="C166" s="13"/>
      <c r="D166" s="3"/>
      <c r="E166" s="4"/>
      <c r="F166" s="4"/>
      <c r="G166" s="5"/>
      <c r="H166" s="3"/>
      <c r="I166" s="27"/>
      <c r="J166" s="6"/>
      <c r="K166" s="6"/>
      <c r="L166" s="3"/>
      <c r="M166" s="3"/>
      <c r="N166" s="3"/>
      <c r="O166" s="3"/>
      <c r="P166" s="3"/>
      <c r="Q166" s="3"/>
      <c r="R166" s="3"/>
      <c r="S166" s="4"/>
      <c r="T166" s="3"/>
      <c r="U166" s="25"/>
      <c r="V166" s="25"/>
      <c r="W166" s="7"/>
      <c r="X166" s="7"/>
      <c r="Y166" s="7"/>
      <c r="Z166" s="4"/>
      <c r="AA166" s="4"/>
      <c r="AB166" s="4"/>
      <c r="AC166" s="4"/>
      <c r="AD166" s="4"/>
      <c r="AE166" s="4"/>
      <c r="AF166" s="4"/>
      <c r="AG166" s="4"/>
      <c r="AH166" s="7"/>
      <c r="AI166" s="7"/>
      <c r="AJ166" s="7"/>
      <c r="AK166" s="7"/>
      <c r="AL166" s="3"/>
      <c r="AM166" s="3"/>
      <c r="AN166" s="3"/>
      <c r="AO166" s="3"/>
    </row>
    <row r="167" spans="1:41" s="26" customFormat="1" ht="14.25" customHeight="1">
      <c r="A167" s="12"/>
      <c r="B167" s="12"/>
      <c r="C167" s="13"/>
      <c r="D167" s="3"/>
      <c r="E167" s="4"/>
      <c r="F167" s="4"/>
      <c r="G167" s="5"/>
      <c r="H167" s="3"/>
      <c r="I167" s="27"/>
      <c r="J167" s="6"/>
      <c r="K167" s="6"/>
      <c r="L167" s="3"/>
      <c r="M167" s="3"/>
      <c r="N167" s="3"/>
      <c r="O167" s="3"/>
      <c r="P167" s="3"/>
      <c r="Q167" s="3"/>
      <c r="R167" s="3"/>
      <c r="S167" s="4"/>
      <c r="T167" s="3"/>
      <c r="U167" s="25"/>
      <c r="V167" s="25"/>
      <c r="W167" s="7"/>
      <c r="X167" s="7"/>
      <c r="Y167" s="7"/>
      <c r="Z167" s="4"/>
      <c r="AA167" s="4"/>
      <c r="AB167" s="4"/>
      <c r="AC167" s="4"/>
      <c r="AD167" s="4"/>
      <c r="AE167" s="4"/>
      <c r="AF167" s="4"/>
      <c r="AG167" s="4"/>
      <c r="AH167" s="7"/>
      <c r="AI167" s="7"/>
      <c r="AJ167" s="7"/>
      <c r="AK167" s="7"/>
      <c r="AL167" s="3"/>
      <c r="AM167" s="3"/>
      <c r="AN167" s="3"/>
      <c r="AO167" s="3"/>
    </row>
    <row r="168" spans="1:41" s="26" customFormat="1" ht="14.25" customHeight="1">
      <c r="A168" s="12"/>
      <c r="B168" s="12"/>
      <c r="C168" s="13"/>
      <c r="D168" s="3"/>
      <c r="E168" s="4"/>
      <c r="F168" s="4"/>
      <c r="G168" s="5"/>
      <c r="H168" s="3"/>
      <c r="I168" s="27"/>
      <c r="J168" s="6"/>
      <c r="K168" s="6"/>
      <c r="L168" s="3"/>
      <c r="M168" s="3"/>
      <c r="N168" s="3"/>
      <c r="O168" s="3"/>
      <c r="P168" s="3"/>
      <c r="Q168" s="3"/>
      <c r="R168" s="3"/>
      <c r="S168" s="4"/>
      <c r="T168" s="3"/>
      <c r="U168" s="25"/>
      <c r="V168" s="25"/>
      <c r="W168" s="7"/>
      <c r="X168" s="7"/>
      <c r="Y168" s="7"/>
      <c r="Z168" s="4"/>
      <c r="AA168" s="4"/>
      <c r="AB168" s="4"/>
      <c r="AC168" s="4"/>
      <c r="AD168" s="4"/>
      <c r="AE168" s="4"/>
      <c r="AF168" s="4"/>
      <c r="AG168" s="4"/>
      <c r="AH168" s="7"/>
      <c r="AI168" s="7"/>
      <c r="AJ168" s="7"/>
      <c r="AK168" s="7"/>
      <c r="AL168" s="3"/>
      <c r="AM168" s="3"/>
      <c r="AN168" s="3"/>
      <c r="AO168" s="3"/>
    </row>
    <row r="169" spans="1:41" s="26" customFormat="1" ht="14.25" customHeight="1">
      <c r="A169" s="12"/>
      <c r="B169" s="12"/>
      <c r="C169" s="13"/>
      <c r="D169" s="3"/>
      <c r="E169" s="4"/>
      <c r="F169" s="4"/>
      <c r="G169" s="5"/>
      <c r="H169" s="3"/>
      <c r="I169" s="27"/>
      <c r="J169" s="6"/>
      <c r="K169" s="6"/>
      <c r="L169" s="3"/>
      <c r="M169" s="3"/>
      <c r="N169" s="3"/>
      <c r="O169" s="3"/>
      <c r="P169" s="3"/>
      <c r="Q169" s="3"/>
      <c r="R169" s="3"/>
      <c r="S169" s="4"/>
      <c r="T169" s="3"/>
      <c r="U169" s="25"/>
      <c r="V169" s="25"/>
      <c r="W169" s="7"/>
      <c r="X169" s="7"/>
      <c r="Y169" s="7"/>
      <c r="Z169" s="4"/>
      <c r="AA169" s="4"/>
      <c r="AB169" s="4"/>
      <c r="AC169" s="4"/>
      <c r="AD169" s="4"/>
      <c r="AE169" s="4"/>
      <c r="AF169" s="4"/>
      <c r="AG169" s="4"/>
      <c r="AH169" s="7"/>
      <c r="AI169" s="7"/>
      <c r="AJ169" s="7"/>
      <c r="AK169" s="7"/>
      <c r="AL169" s="3"/>
      <c r="AM169" s="3"/>
      <c r="AN169" s="3"/>
      <c r="AO169" s="3"/>
    </row>
    <row r="170" spans="1:41" s="26" customFormat="1" ht="14.25" customHeight="1">
      <c r="A170" s="12"/>
      <c r="B170" s="12"/>
      <c r="C170" s="13"/>
      <c r="D170" s="3"/>
      <c r="E170" s="4"/>
      <c r="F170" s="4"/>
      <c r="G170" s="5"/>
      <c r="H170" s="3"/>
      <c r="I170" s="27"/>
      <c r="J170" s="6"/>
      <c r="K170" s="6"/>
      <c r="L170" s="3"/>
      <c r="M170" s="3"/>
      <c r="N170" s="3"/>
      <c r="O170" s="3"/>
      <c r="P170" s="3"/>
      <c r="Q170" s="3"/>
      <c r="R170" s="3"/>
      <c r="S170" s="4"/>
      <c r="T170" s="3"/>
      <c r="U170" s="25"/>
      <c r="V170" s="25"/>
      <c r="W170" s="7"/>
      <c r="X170" s="7"/>
      <c r="Y170" s="7"/>
      <c r="Z170" s="4"/>
      <c r="AA170" s="4"/>
      <c r="AB170" s="4"/>
      <c r="AC170" s="4"/>
      <c r="AD170" s="4"/>
      <c r="AE170" s="4"/>
      <c r="AF170" s="4"/>
      <c r="AG170" s="4"/>
      <c r="AH170" s="7"/>
      <c r="AI170" s="7"/>
      <c r="AJ170" s="7"/>
      <c r="AK170" s="7"/>
      <c r="AL170" s="3"/>
      <c r="AM170" s="3"/>
      <c r="AN170" s="3"/>
      <c r="AO170" s="3"/>
    </row>
    <row r="171" spans="1:41" s="26" customFormat="1" ht="14.25" customHeight="1">
      <c r="A171" s="12"/>
      <c r="B171" s="12"/>
      <c r="C171" s="13"/>
      <c r="D171" s="3"/>
      <c r="E171" s="4"/>
      <c r="F171" s="4"/>
      <c r="G171" s="5"/>
      <c r="H171" s="3"/>
      <c r="I171" s="27"/>
      <c r="J171" s="6"/>
      <c r="K171" s="6"/>
      <c r="L171" s="3"/>
      <c r="M171" s="3"/>
      <c r="N171" s="3"/>
      <c r="O171" s="3"/>
      <c r="P171" s="3"/>
      <c r="Q171" s="3"/>
      <c r="R171" s="3"/>
      <c r="S171" s="4"/>
      <c r="T171" s="3"/>
      <c r="U171" s="25"/>
      <c r="V171" s="25"/>
      <c r="W171" s="7"/>
      <c r="X171" s="7"/>
      <c r="Y171" s="7"/>
      <c r="Z171" s="4"/>
      <c r="AA171" s="4"/>
      <c r="AB171" s="4"/>
      <c r="AC171" s="4"/>
      <c r="AD171" s="4"/>
      <c r="AE171" s="4"/>
      <c r="AF171" s="4"/>
      <c r="AG171" s="4"/>
      <c r="AH171" s="7"/>
      <c r="AI171" s="7"/>
      <c r="AJ171" s="7"/>
      <c r="AK171" s="7"/>
      <c r="AL171" s="3"/>
      <c r="AM171" s="3"/>
      <c r="AN171" s="3"/>
      <c r="AO171" s="3"/>
    </row>
    <row r="172" spans="1:41" s="26" customFormat="1" ht="14.25" customHeight="1">
      <c r="A172" s="12"/>
      <c r="B172" s="12"/>
      <c r="C172" s="13"/>
      <c r="D172" s="3"/>
      <c r="E172" s="4"/>
      <c r="F172" s="4"/>
      <c r="G172" s="5"/>
      <c r="H172" s="3"/>
      <c r="I172" s="27"/>
      <c r="J172" s="6"/>
      <c r="K172" s="6"/>
      <c r="L172" s="3"/>
      <c r="M172" s="3"/>
      <c r="N172" s="3"/>
      <c r="O172" s="3"/>
      <c r="P172" s="3"/>
      <c r="Q172" s="3"/>
      <c r="R172" s="3"/>
      <c r="S172" s="4"/>
      <c r="T172" s="3"/>
      <c r="U172" s="25"/>
      <c r="V172" s="25"/>
      <c r="W172" s="7"/>
      <c r="X172" s="7"/>
      <c r="Y172" s="7"/>
      <c r="Z172" s="4"/>
      <c r="AA172" s="4"/>
      <c r="AB172" s="4"/>
      <c r="AC172" s="4"/>
      <c r="AD172" s="4"/>
      <c r="AE172" s="4"/>
      <c r="AF172" s="4"/>
      <c r="AG172" s="4"/>
      <c r="AH172" s="7"/>
      <c r="AI172" s="7"/>
      <c r="AJ172" s="7"/>
      <c r="AK172" s="7"/>
      <c r="AL172" s="3"/>
      <c r="AM172" s="3"/>
      <c r="AN172" s="3"/>
      <c r="AO172" s="3"/>
    </row>
    <row r="173" spans="1:41" s="26" customFormat="1" ht="14.25" customHeight="1">
      <c r="A173" s="12"/>
      <c r="B173" s="12"/>
      <c r="C173" s="13"/>
      <c r="D173" s="3"/>
      <c r="E173" s="4"/>
      <c r="F173" s="4"/>
      <c r="G173" s="5"/>
      <c r="H173" s="3"/>
      <c r="I173" s="27"/>
      <c r="J173" s="6"/>
      <c r="K173" s="6"/>
      <c r="L173" s="3"/>
      <c r="M173" s="3"/>
      <c r="N173" s="3"/>
      <c r="O173" s="3"/>
      <c r="P173" s="3"/>
      <c r="Q173" s="3"/>
      <c r="R173" s="3"/>
      <c r="S173" s="4"/>
      <c r="T173" s="3"/>
      <c r="U173" s="25"/>
      <c r="V173" s="25"/>
      <c r="W173" s="7"/>
      <c r="X173" s="7"/>
      <c r="Y173" s="7"/>
      <c r="Z173" s="4"/>
      <c r="AA173" s="4"/>
      <c r="AB173" s="4"/>
      <c r="AC173" s="4"/>
      <c r="AD173" s="4"/>
      <c r="AE173" s="4"/>
      <c r="AF173" s="4"/>
      <c r="AG173" s="4"/>
      <c r="AH173" s="7"/>
      <c r="AI173" s="7"/>
      <c r="AJ173" s="7"/>
      <c r="AK173" s="7"/>
      <c r="AL173" s="3"/>
      <c r="AM173" s="3"/>
      <c r="AN173" s="3"/>
      <c r="AO173" s="3"/>
    </row>
    <row r="174" spans="1:41" s="26" customFormat="1" ht="14.25" customHeight="1">
      <c r="A174" s="12"/>
      <c r="B174" s="12"/>
      <c r="C174" s="13"/>
      <c r="D174" s="3"/>
      <c r="E174" s="4"/>
      <c r="F174" s="4"/>
      <c r="G174" s="5"/>
      <c r="H174" s="3"/>
      <c r="I174" s="27"/>
      <c r="J174" s="6"/>
      <c r="K174" s="6"/>
      <c r="L174" s="3"/>
      <c r="M174" s="3"/>
      <c r="N174" s="3"/>
      <c r="O174" s="3"/>
      <c r="P174" s="3"/>
      <c r="Q174" s="3"/>
      <c r="R174" s="3"/>
      <c r="S174" s="4"/>
      <c r="T174" s="3"/>
      <c r="U174" s="25"/>
      <c r="V174" s="25"/>
      <c r="W174" s="7"/>
      <c r="X174" s="7"/>
      <c r="Y174" s="7"/>
      <c r="Z174" s="4"/>
      <c r="AA174" s="4"/>
      <c r="AB174" s="4"/>
      <c r="AC174" s="4"/>
      <c r="AD174" s="4"/>
      <c r="AE174" s="4"/>
      <c r="AF174" s="4"/>
      <c r="AG174" s="4"/>
      <c r="AH174" s="7"/>
      <c r="AI174" s="7"/>
      <c r="AJ174" s="7"/>
      <c r="AK174" s="7"/>
      <c r="AL174" s="3"/>
      <c r="AM174" s="3"/>
      <c r="AN174" s="3"/>
      <c r="AO174" s="3"/>
    </row>
    <row r="175" spans="1:41" s="26" customFormat="1" ht="14.25" customHeight="1">
      <c r="A175" s="12"/>
      <c r="B175" s="12"/>
      <c r="C175" s="13"/>
      <c r="D175" s="3"/>
      <c r="E175" s="4"/>
      <c r="F175" s="4"/>
      <c r="G175" s="5"/>
      <c r="H175" s="3"/>
      <c r="I175" s="27"/>
      <c r="J175" s="6"/>
      <c r="K175" s="6"/>
      <c r="L175" s="3"/>
      <c r="M175" s="3"/>
      <c r="N175" s="3"/>
      <c r="O175" s="3"/>
      <c r="P175" s="3"/>
      <c r="Q175" s="3"/>
      <c r="R175" s="3"/>
      <c r="S175" s="4"/>
      <c r="T175" s="3"/>
      <c r="U175" s="25"/>
      <c r="V175" s="25"/>
      <c r="W175" s="7"/>
      <c r="X175" s="7"/>
      <c r="Y175" s="7"/>
      <c r="Z175" s="4"/>
      <c r="AA175" s="4"/>
      <c r="AB175" s="4"/>
      <c r="AC175" s="4"/>
      <c r="AD175" s="4"/>
      <c r="AE175" s="4"/>
      <c r="AF175" s="4"/>
      <c r="AG175" s="4"/>
      <c r="AH175" s="7"/>
      <c r="AI175" s="7"/>
      <c r="AJ175" s="7"/>
      <c r="AK175" s="7"/>
      <c r="AL175" s="3"/>
      <c r="AM175" s="3"/>
      <c r="AN175" s="3"/>
      <c r="AO175" s="3"/>
    </row>
    <row r="176" spans="1:41" s="26" customFormat="1" ht="14.25" customHeight="1">
      <c r="A176" s="12"/>
      <c r="B176" s="12"/>
      <c r="C176" s="13"/>
      <c r="D176" s="3"/>
      <c r="E176" s="4"/>
      <c r="F176" s="4"/>
      <c r="G176" s="5"/>
      <c r="H176" s="3"/>
      <c r="I176" s="27"/>
      <c r="J176" s="6"/>
      <c r="K176" s="6"/>
      <c r="L176" s="3"/>
      <c r="M176" s="3"/>
      <c r="N176" s="3"/>
      <c r="O176" s="3"/>
      <c r="P176" s="3"/>
      <c r="Q176" s="3"/>
      <c r="R176" s="3"/>
      <c r="S176" s="4"/>
      <c r="T176" s="3"/>
      <c r="U176" s="25"/>
      <c r="V176" s="25"/>
      <c r="W176" s="7"/>
      <c r="X176" s="7"/>
      <c r="Y176" s="7"/>
      <c r="Z176" s="4"/>
      <c r="AA176" s="4"/>
      <c r="AB176" s="4"/>
      <c r="AC176" s="4"/>
      <c r="AD176" s="4"/>
      <c r="AE176" s="4"/>
      <c r="AF176" s="4"/>
      <c r="AG176" s="4"/>
      <c r="AH176" s="7"/>
      <c r="AI176" s="7"/>
      <c r="AJ176" s="7"/>
      <c r="AK176" s="7"/>
      <c r="AL176" s="3"/>
      <c r="AM176" s="3"/>
      <c r="AN176" s="3"/>
      <c r="AO176" s="3"/>
    </row>
    <row r="177" spans="1:41" s="26" customFormat="1" ht="14.25" customHeight="1">
      <c r="A177" s="12"/>
      <c r="B177" s="12"/>
      <c r="C177" s="13"/>
      <c r="D177" s="3"/>
      <c r="E177" s="4"/>
      <c r="F177" s="4"/>
      <c r="G177" s="5"/>
      <c r="H177" s="3"/>
      <c r="I177" s="27"/>
      <c r="J177" s="6"/>
      <c r="K177" s="6"/>
      <c r="L177" s="3"/>
      <c r="M177" s="3"/>
      <c r="N177" s="3"/>
      <c r="O177" s="3"/>
      <c r="P177" s="3"/>
      <c r="Q177" s="3"/>
      <c r="R177" s="3"/>
      <c r="S177" s="4"/>
      <c r="T177" s="3"/>
      <c r="U177" s="25"/>
      <c r="V177" s="25"/>
      <c r="W177" s="7"/>
      <c r="X177" s="7"/>
      <c r="Y177" s="7"/>
      <c r="Z177" s="4"/>
      <c r="AA177" s="4"/>
      <c r="AB177" s="4"/>
      <c r="AC177" s="4"/>
      <c r="AD177" s="4"/>
      <c r="AE177" s="4"/>
      <c r="AF177" s="4"/>
      <c r="AG177" s="4"/>
      <c r="AH177" s="7"/>
      <c r="AI177" s="7"/>
      <c r="AJ177" s="7"/>
      <c r="AK177" s="7"/>
      <c r="AL177" s="3"/>
      <c r="AM177" s="3"/>
      <c r="AN177" s="3"/>
      <c r="AO177" s="3"/>
    </row>
    <row r="178" spans="1:41" s="26" customFormat="1" ht="14.25" customHeight="1">
      <c r="A178" s="12"/>
      <c r="B178" s="12"/>
      <c r="C178" s="13"/>
      <c r="D178" s="3"/>
      <c r="E178" s="4"/>
      <c r="F178" s="4"/>
      <c r="G178" s="5"/>
      <c r="H178" s="3"/>
      <c r="I178" s="27"/>
      <c r="J178" s="6"/>
      <c r="K178" s="6"/>
      <c r="L178" s="3"/>
      <c r="M178" s="3"/>
      <c r="N178" s="3"/>
      <c r="O178" s="3"/>
      <c r="P178" s="3"/>
      <c r="Q178" s="3"/>
      <c r="R178" s="3"/>
      <c r="S178" s="4"/>
      <c r="T178" s="3"/>
      <c r="U178" s="25"/>
      <c r="V178" s="25"/>
      <c r="W178" s="7"/>
      <c r="X178" s="7"/>
      <c r="Y178" s="7"/>
      <c r="Z178" s="4"/>
      <c r="AA178" s="4"/>
      <c r="AB178" s="4"/>
      <c r="AC178" s="4"/>
      <c r="AD178" s="4"/>
      <c r="AE178" s="4"/>
      <c r="AF178" s="4"/>
      <c r="AG178" s="4"/>
      <c r="AH178" s="7"/>
      <c r="AI178" s="7"/>
      <c r="AJ178" s="7"/>
      <c r="AK178" s="7"/>
      <c r="AL178" s="3"/>
      <c r="AM178" s="3"/>
      <c r="AN178" s="3"/>
      <c r="AO178" s="3"/>
    </row>
    <row r="179" spans="1:41" s="26" customFormat="1" ht="14.25" customHeight="1">
      <c r="A179" s="12"/>
      <c r="B179" s="12"/>
      <c r="C179" s="13"/>
      <c r="D179" s="3"/>
      <c r="E179" s="4"/>
      <c r="F179" s="4"/>
      <c r="G179" s="5"/>
      <c r="H179" s="3"/>
      <c r="I179" s="27"/>
      <c r="J179" s="6"/>
      <c r="K179" s="6"/>
      <c r="L179" s="3"/>
      <c r="M179" s="3"/>
      <c r="N179" s="3"/>
      <c r="O179" s="3"/>
      <c r="P179" s="3"/>
      <c r="Q179" s="3"/>
      <c r="R179" s="3"/>
      <c r="S179" s="4"/>
      <c r="T179" s="3"/>
      <c r="U179" s="25"/>
      <c r="V179" s="25"/>
      <c r="W179" s="7"/>
      <c r="X179" s="7"/>
      <c r="Y179" s="7"/>
      <c r="Z179" s="4"/>
      <c r="AA179" s="4"/>
      <c r="AB179" s="4"/>
      <c r="AC179" s="4"/>
      <c r="AD179" s="4"/>
      <c r="AE179" s="4"/>
      <c r="AF179" s="4"/>
      <c r="AG179" s="4"/>
      <c r="AH179" s="7"/>
      <c r="AI179" s="7"/>
      <c r="AJ179" s="7"/>
      <c r="AK179" s="7"/>
      <c r="AL179" s="3"/>
      <c r="AM179" s="3"/>
      <c r="AN179" s="3"/>
      <c r="AO179" s="3"/>
    </row>
    <row r="180" spans="1:41" s="26" customFormat="1" ht="14.25" customHeight="1">
      <c r="A180" s="12"/>
      <c r="B180" s="12"/>
      <c r="C180" s="13"/>
      <c r="D180" s="3"/>
      <c r="E180" s="4"/>
      <c r="F180" s="4"/>
      <c r="G180" s="5"/>
      <c r="H180" s="3"/>
      <c r="I180" s="27"/>
      <c r="J180" s="6"/>
      <c r="K180" s="6"/>
      <c r="L180" s="3"/>
      <c r="M180" s="3"/>
      <c r="N180" s="3"/>
      <c r="O180" s="3"/>
      <c r="P180" s="3"/>
      <c r="Q180" s="3"/>
      <c r="R180" s="3"/>
      <c r="S180" s="4"/>
      <c r="T180" s="3"/>
      <c r="U180" s="25"/>
      <c r="V180" s="25"/>
      <c r="W180" s="7"/>
      <c r="X180" s="7"/>
      <c r="Y180" s="7"/>
      <c r="Z180" s="4"/>
      <c r="AA180" s="4"/>
      <c r="AB180" s="4"/>
      <c r="AC180" s="4"/>
      <c r="AD180" s="4"/>
      <c r="AE180" s="4"/>
      <c r="AF180" s="4"/>
      <c r="AG180" s="4"/>
      <c r="AH180" s="7"/>
      <c r="AI180" s="7"/>
      <c r="AJ180" s="7"/>
      <c r="AK180" s="7"/>
      <c r="AL180" s="3"/>
      <c r="AM180" s="3"/>
      <c r="AN180" s="3"/>
      <c r="AO180" s="3"/>
    </row>
    <row r="181" spans="1:41" s="26" customFormat="1" ht="14.25" customHeight="1">
      <c r="A181" s="12"/>
      <c r="B181" s="12"/>
      <c r="C181" s="13"/>
      <c r="D181" s="3"/>
      <c r="E181" s="4"/>
      <c r="F181" s="4"/>
      <c r="G181" s="5"/>
      <c r="H181" s="3"/>
      <c r="I181" s="27"/>
      <c r="J181" s="6"/>
      <c r="K181" s="6"/>
      <c r="L181" s="3"/>
      <c r="M181" s="3"/>
      <c r="N181" s="3"/>
      <c r="O181" s="3"/>
      <c r="P181" s="3"/>
      <c r="Q181" s="3"/>
      <c r="R181" s="3"/>
      <c r="S181" s="4"/>
      <c r="T181" s="3"/>
      <c r="U181" s="25"/>
      <c r="V181" s="25"/>
      <c r="W181" s="7"/>
      <c r="X181" s="7"/>
      <c r="Y181" s="7"/>
      <c r="Z181" s="4"/>
      <c r="AA181" s="4"/>
      <c r="AB181" s="4"/>
      <c r="AC181" s="4"/>
      <c r="AD181" s="4"/>
      <c r="AE181" s="4"/>
      <c r="AF181" s="4"/>
      <c r="AG181" s="4"/>
      <c r="AH181" s="7"/>
      <c r="AI181" s="7"/>
      <c r="AJ181" s="7"/>
      <c r="AK181" s="7"/>
      <c r="AL181" s="3"/>
      <c r="AM181" s="3"/>
      <c r="AN181" s="3"/>
      <c r="AO181" s="3"/>
    </row>
    <row r="182" spans="1:41" s="26" customFormat="1" ht="14.25" customHeight="1">
      <c r="A182" s="12"/>
      <c r="B182" s="12"/>
      <c r="C182" s="13"/>
      <c r="D182" s="3"/>
      <c r="E182" s="4"/>
      <c r="F182" s="4"/>
      <c r="G182" s="5"/>
      <c r="H182" s="3"/>
      <c r="I182" s="27"/>
      <c r="J182" s="6"/>
      <c r="K182" s="6"/>
      <c r="L182" s="3"/>
      <c r="M182" s="3"/>
      <c r="N182" s="3"/>
      <c r="O182" s="3"/>
      <c r="P182" s="3"/>
      <c r="Q182" s="3"/>
      <c r="R182" s="3"/>
      <c r="S182" s="4"/>
      <c r="T182" s="3"/>
      <c r="U182" s="25"/>
      <c r="V182" s="25"/>
      <c r="W182" s="7"/>
      <c r="X182" s="7"/>
      <c r="Y182" s="7"/>
      <c r="Z182" s="4"/>
      <c r="AA182" s="4"/>
      <c r="AB182" s="4"/>
      <c r="AC182" s="4"/>
      <c r="AD182" s="4"/>
      <c r="AE182" s="4"/>
      <c r="AF182" s="4"/>
      <c r="AG182" s="4"/>
      <c r="AH182" s="7"/>
      <c r="AI182" s="7"/>
      <c r="AJ182" s="7"/>
      <c r="AK182" s="7"/>
      <c r="AL182" s="3"/>
      <c r="AM182" s="3"/>
      <c r="AN182" s="3"/>
      <c r="AO182" s="3"/>
    </row>
    <row r="183" spans="1:41" s="26" customFormat="1" ht="14.25" customHeight="1">
      <c r="A183" s="12"/>
      <c r="B183" s="12"/>
      <c r="C183" s="13"/>
      <c r="D183" s="3"/>
      <c r="E183" s="4"/>
      <c r="F183" s="4"/>
      <c r="G183" s="5"/>
      <c r="H183" s="3"/>
      <c r="I183" s="27"/>
      <c r="J183" s="6"/>
      <c r="K183" s="6"/>
      <c r="L183" s="3"/>
      <c r="M183" s="3"/>
      <c r="N183" s="3"/>
      <c r="O183" s="3"/>
      <c r="P183" s="3"/>
      <c r="Q183" s="3"/>
      <c r="R183" s="3"/>
      <c r="S183" s="4"/>
      <c r="T183" s="3"/>
      <c r="U183" s="25"/>
      <c r="V183" s="25"/>
      <c r="W183" s="7"/>
      <c r="X183" s="7"/>
      <c r="Y183" s="7"/>
      <c r="Z183" s="4"/>
      <c r="AA183" s="4"/>
      <c r="AB183" s="4"/>
      <c r="AC183" s="4"/>
      <c r="AD183" s="4"/>
      <c r="AE183" s="4"/>
      <c r="AF183" s="4"/>
      <c r="AG183" s="4"/>
      <c r="AH183" s="7"/>
      <c r="AI183" s="7"/>
      <c r="AJ183" s="7"/>
      <c r="AK183" s="7"/>
      <c r="AL183" s="3"/>
      <c r="AM183" s="3"/>
      <c r="AN183" s="3"/>
      <c r="AO183" s="3"/>
    </row>
    <row r="184" spans="1:41" s="26" customFormat="1" ht="14.25" customHeight="1">
      <c r="A184" s="12"/>
      <c r="B184" s="12"/>
      <c r="C184" s="13"/>
      <c r="D184" s="3"/>
      <c r="E184" s="4"/>
      <c r="F184" s="4"/>
      <c r="G184" s="5"/>
      <c r="H184" s="3"/>
      <c r="I184" s="27"/>
      <c r="J184" s="6"/>
      <c r="K184" s="6"/>
      <c r="L184" s="3"/>
      <c r="M184" s="3"/>
      <c r="N184" s="3"/>
      <c r="O184" s="3"/>
      <c r="P184" s="3"/>
      <c r="Q184" s="3"/>
      <c r="R184" s="3"/>
      <c r="S184" s="4"/>
      <c r="T184" s="3"/>
      <c r="U184" s="25"/>
      <c r="V184" s="25"/>
      <c r="W184" s="7"/>
      <c r="X184" s="7"/>
      <c r="Y184" s="7"/>
      <c r="Z184" s="4"/>
      <c r="AA184" s="4"/>
      <c r="AB184" s="4"/>
      <c r="AC184" s="4"/>
      <c r="AD184" s="4"/>
      <c r="AE184" s="4"/>
      <c r="AF184" s="4"/>
      <c r="AG184" s="4"/>
      <c r="AH184" s="7"/>
      <c r="AI184" s="7"/>
      <c r="AJ184" s="7"/>
      <c r="AK184" s="7"/>
      <c r="AL184" s="3"/>
      <c r="AM184" s="3"/>
      <c r="AN184" s="3"/>
      <c r="AO184" s="3"/>
    </row>
    <row r="185" spans="1:41" s="26" customFormat="1" ht="14.25" customHeight="1">
      <c r="A185" s="12"/>
      <c r="B185" s="12"/>
      <c r="C185" s="13"/>
      <c r="D185" s="3"/>
      <c r="E185" s="4"/>
      <c r="F185" s="4"/>
      <c r="G185" s="5"/>
      <c r="H185" s="3"/>
      <c r="I185" s="27"/>
      <c r="J185" s="6"/>
      <c r="K185" s="6"/>
      <c r="L185" s="3"/>
      <c r="M185" s="3"/>
      <c r="N185" s="3"/>
      <c r="O185" s="3"/>
      <c r="P185" s="3"/>
      <c r="Q185" s="3"/>
      <c r="R185" s="3"/>
      <c r="S185" s="4"/>
      <c r="T185" s="3"/>
      <c r="U185" s="25"/>
      <c r="V185" s="25"/>
      <c r="W185" s="7"/>
      <c r="X185" s="7"/>
      <c r="Y185" s="7"/>
      <c r="Z185" s="4"/>
      <c r="AA185" s="4"/>
      <c r="AB185" s="4"/>
      <c r="AC185" s="4"/>
      <c r="AD185" s="4"/>
      <c r="AE185" s="4"/>
      <c r="AF185" s="4"/>
      <c r="AG185" s="4"/>
      <c r="AH185" s="7"/>
      <c r="AI185" s="7"/>
      <c r="AJ185" s="7"/>
      <c r="AK185" s="7"/>
      <c r="AL185" s="3"/>
      <c r="AM185" s="3"/>
      <c r="AN185" s="3"/>
      <c r="AO185" s="3"/>
    </row>
    <row r="186" spans="1:41" s="26" customFormat="1" ht="14.25" customHeight="1">
      <c r="A186" s="12"/>
      <c r="B186" s="12"/>
      <c r="C186" s="13"/>
      <c r="D186" s="3"/>
      <c r="E186" s="4"/>
      <c r="F186" s="4"/>
      <c r="G186" s="5"/>
      <c r="H186" s="3"/>
      <c r="I186" s="27"/>
      <c r="J186" s="6"/>
      <c r="K186" s="6"/>
      <c r="L186" s="3"/>
      <c r="M186" s="3"/>
      <c r="N186" s="3"/>
      <c r="O186" s="3"/>
      <c r="P186" s="3"/>
      <c r="Q186" s="3"/>
      <c r="R186" s="3"/>
      <c r="S186" s="4"/>
      <c r="T186" s="3"/>
      <c r="U186" s="25"/>
      <c r="V186" s="25"/>
      <c r="W186" s="7"/>
      <c r="X186" s="7"/>
      <c r="Y186" s="7"/>
      <c r="Z186" s="4"/>
      <c r="AA186" s="4"/>
      <c r="AB186" s="4"/>
      <c r="AC186" s="4"/>
      <c r="AD186" s="4"/>
      <c r="AE186" s="4"/>
      <c r="AF186" s="4"/>
      <c r="AG186" s="4"/>
      <c r="AH186" s="7"/>
      <c r="AI186" s="7"/>
      <c r="AJ186" s="7"/>
      <c r="AK186" s="7"/>
      <c r="AL186" s="3"/>
      <c r="AM186" s="3"/>
      <c r="AN186" s="3"/>
      <c r="AO186" s="3"/>
    </row>
    <row r="187" spans="1:41" s="26" customFormat="1" ht="14.25" customHeight="1">
      <c r="A187" s="12"/>
      <c r="B187" s="12"/>
      <c r="C187" s="13"/>
      <c r="D187" s="3"/>
      <c r="E187" s="4"/>
      <c r="F187" s="4"/>
      <c r="G187" s="5"/>
      <c r="H187" s="3"/>
      <c r="I187" s="27"/>
      <c r="J187" s="6"/>
      <c r="K187" s="6"/>
      <c r="L187" s="3"/>
      <c r="M187" s="3"/>
      <c r="N187" s="3"/>
      <c r="O187" s="3"/>
      <c r="P187" s="3"/>
      <c r="Q187" s="3"/>
      <c r="R187" s="3"/>
      <c r="S187" s="4"/>
      <c r="T187" s="3"/>
      <c r="U187" s="25"/>
      <c r="V187" s="25"/>
      <c r="W187" s="7"/>
      <c r="X187" s="7"/>
      <c r="Y187" s="7"/>
      <c r="Z187" s="4"/>
      <c r="AA187" s="4"/>
      <c r="AB187" s="4"/>
      <c r="AC187" s="4"/>
      <c r="AD187" s="4"/>
      <c r="AE187" s="4"/>
      <c r="AF187" s="4"/>
      <c r="AG187" s="4"/>
      <c r="AH187" s="7"/>
      <c r="AI187" s="7"/>
      <c r="AJ187" s="7"/>
      <c r="AK187" s="7"/>
      <c r="AL187" s="3"/>
      <c r="AM187" s="3"/>
      <c r="AN187" s="3"/>
      <c r="AO187" s="3"/>
    </row>
    <row r="188" spans="1:41" s="26" customFormat="1" ht="14.25" customHeight="1">
      <c r="A188" s="12"/>
      <c r="B188" s="12"/>
      <c r="C188" s="13"/>
      <c r="D188" s="3"/>
      <c r="E188" s="4"/>
      <c r="F188" s="4"/>
      <c r="G188" s="5"/>
      <c r="H188" s="3"/>
      <c r="I188" s="27"/>
      <c r="J188" s="6"/>
      <c r="K188" s="6"/>
      <c r="L188" s="3"/>
      <c r="M188" s="3"/>
      <c r="N188" s="3"/>
      <c r="O188" s="3"/>
      <c r="P188" s="3"/>
      <c r="Q188" s="3"/>
      <c r="R188" s="3"/>
      <c r="S188" s="4"/>
      <c r="T188" s="3"/>
      <c r="U188" s="25"/>
      <c r="V188" s="25"/>
      <c r="W188" s="7"/>
      <c r="X188" s="7"/>
      <c r="Y188" s="7"/>
      <c r="Z188" s="4"/>
      <c r="AA188" s="4"/>
      <c r="AB188" s="4"/>
      <c r="AC188" s="4"/>
      <c r="AD188" s="4"/>
      <c r="AE188" s="4"/>
      <c r="AF188" s="4"/>
      <c r="AG188" s="4"/>
      <c r="AH188" s="7"/>
      <c r="AI188" s="7"/>
      <c r="AJ188" s="7"/>
      <c r="AK188" s="7"/>
      <c r="AL188" s="3"/>
      <c r="AM188" s="3"/>
      <c r="AN188" s="3"/>
      <c r="AO188" s="3"/>
    </row>
    <row r="189" spans="1:41" s="26" customFormat="1" ht="14.25" customHeight="1">
      <c r="A189" s="12"/>
      <c r="B189" s="12"/>
      <c r="C189" s="13"/>
      <c r="D189" s="3"/>
      <c r="E189" s="4"/>
      <c r="F189" s="4"/>
      <c r="G189" s="5"/>
      <c r="H189" s="3"/>
      <c r="I189" s="27"/>
      <c r="J189" s="6"/>
      <c r="K189" s="6"/>
      <c r="L189" s="3"/>
      <c r="M189" s="3"/>
      <c r="N189" s="3"/>
      <c r="O189" s="3"/>
      <c r="P189" s="3"/>
      <c r="Q189" s="3"/>
      <c r="R189" s="3"/>
      <c r="S189" s="4"/>
      <c r="T189" s="3"/>
      <c r="U189" s="25"/>
      <c r="V189" s="25"/>
      <c r="W189" s="7"/>
      <c r="X189" s="7"/>
      <c r="Y189" s="7"/>
      <c r="Z189" s="4"/>
      <c r="AA189" s="4"/>
      <c r="AB189" s="4"/>
      <c r="AC189" s="4"/>
      <c r="AD189" s="4"/>
      <c r="AE189" s="4"/>
      <c r="AF189" s="4"/>
      <c r="AG189" s="4"/>
      <c r="AH189" s="7"/>
      <c r="AI189" s="7"/>
      <c r="AJ189" s="7"/>
      <c r="AK189" s="7"/>
      <c r="AL189" s="3"/>
      <c r="AM189" s="3"/>
      <c r="AN189" s="3"/>
      <c r="AO189" s="3"/>
    </row>
    <row r="190" spans="1:41" s="26" customFormat="1" ht="14.25" customHeight="1">
      <c r="A190" s="12"/>
      <c r="B190" s="12"/>
      <c r="C190" s="13"/>
      <c r="D190" s="3"/>
      <c r="E190" s="4"/>
      <c r="F190" s="4"/>
      <c r="G190" s="5"/>
      <c r="H190" s="3"/>
      <c r="I190" s="27"/>
      <c r="J190" s="6"/>
      <c r="K190" s="6"/>
      <c r="L190" s="3"/>
      <c r="M190" s="3"/>
      <c r="N190" s="3"/>
      <c r="O190" s="3"/>
      <c r="P190" s="3"/>
      <c r="Q190" s="3"/>
      <c r="R190" s="3"/>
      <c r="S190" s="4"/>
      <c r="T190" s="3"/>
      <c r="U190" s="25"/>
      <c r="V190" s="25"/>
      <c r="W190" s="7"/>
      <c r="X190" s="7"/>
      <c r="Y190" s="7"/>
      <c r="Z190" s="4"/>
      <c r="AA190" s="4"/>
      <c r="AB190" s="4"/>
      <c r="AC190" s="4"/>
      <c r="AD190" s="4"/>
      <c r="AE190" s="4"/>
      <c r="AF190" s="4"/>
      <c r="AG190" s="4"/>
      <c r="AH190" s="7"/>
      <c r="AI190" s="7"/>
      <c r="AJ190" s="7"/>
      <c r="AK190" s="7"/>
      <c r="AL190" s="3"/>
      <c r="AM190" s="3"/>
      <c r="AN190" s="3"/>
      <c r="AO190" s="3"/>
    </row>
    <row r="191" spans="1:41" s="26" customFormat="1" ht="14.25" customHeight="1">
      <c r="A191" s="12"/>
      <c r="B191" s="12"/>
      <c r="C191" s="13"/>
      <c r="D191" s="3"/>
      <c r="E191" s="4"/>
      <c r="F191" s="4"/>
      <c r="G191" s="5"/>
      <c r="H191" s="3"/>
      <c r="I191" s="27"/>
      <c r="J191" s="6"/>
      <c r="K191" s="6"/>
      <c r="L191" s="3"/>
      <c r="M191" s="3"/>
      <c r="N191" s="3"/>
      <c r="O191" s="3"/>
      <c r="P191" s="3"/>
      <c r="Q191" s="3"/>
      <c r="R191" s="3"/>
      <c r="S191" s="4"/>
      <c r="T191" s="3"/>
      <c r="U191" s="25"/>
      <c r="V191" s="25"/>
      <c r="W191" s="7"/>
      <c r="X191" s="7"/>
      <c r="Y191" s="7"/>
      <c r="Z191" s="4"/>
      <c r="AA191" s="4"/>
      <c r="AB191" s="4"/>
      <c r="AC191" s="4"/>
      <c r="AD191" s="4"/>
      <c r="AE191" s="4"/>
      <c r="AF191" s="4"/>
      <c r="AG191" s="4"/>
      <c r="AH191" s="7"/>
      <c r="AI191" s="7"/>
      <c r="AJ191" s="7"/>
      <c r="AK191" s="7"/>
      <c r="AL191" s="3"/>
      <c r="AM191" s="3"/>
      <c r="AN191" s="3"/>
      <c r="AO191" s="3"/>
    </row>
    <row r="192" spans="1:41" s="26" customFormat="1" ht="14.25" customHeight="1">
      <c r="A192" s="12"/>
      <c r="B192" s="12"/>
      <c r="C192" s="13"/>
      <c r="D192" s="3"/>
      <c r="E192" s="4"/>
      <c r="F192" s="4"/>
      <c r="G192" s="5"/>
      <c r="H192" s="3"/>
      <c r="I192" s="27"/>
      <c r="J192" s="6"/>
      <c r="K192" s="6"/>
      <c r="L192" s="3"/>
      <c r="M192" s="3"/>
      <c r="N192" s="3"/>
      <c r="O192" s="3"/>
      <c r="P192" s="3"/>
      <c r="Q192" s="3"/>
      <c r="R192" s="3"/>
      <c r="S192" s="4"/>
      <c r="T192" s="3"/>
      <c r="U192" s="25"/>
      <c r="V192" s="25"/>
      <c r="W192" s="7"/>
      <c r="X192" s="7"/>
      <c r="Y192" s="7"/>
      <c r="Z192" s="4"/>
      <c r="AA192" s="4"/>
      <c r="AB192" s="4"/>
      <c r="AC192" s="4"/>
      <c r="AD192" s="4"/>
      <c r="AE192" s="4"/>
      <c r="AF192" s="4"/>
      <c r="AG192" s="4"/>
      <c r="AH192" s="7"/>
      <c r="AI192" s="7"/>
      <c r="AJ192" s="7"/>
      <c r="AK192" s="7"/>
      <c r="AL192" s="3"/>
      <c r="AM192" s="3"/>
      <c r="AN192" s="3"/>
      <c r="AO192" s="3"/>
    </row>
    <row r="193" spans="1:41" s="26" customFormat="1" ht="14.25" customHeight="1">
      <c r="A193" s="12"/>
      <c r="B193" s="12"/>
      <c r="C193" s="13"/>
      <c r="D193" s="3"/>
      <c r="E193" s="4"/>
      <c r="F193" s="4"/>
      <c r="G193" s="5"/>
      <c r="H193" s="3"/>
      <c r="I193" s="27"/>
      <c r="J193" s="6"/>
      <c r="K193" s="6"/>
      <c r="L193" s="3"/>
      <c r="M193" s="3"/>
      <c r="N193" s="3"/>
      <c r="O193" s="3"/>
      <c r="P193" s="3"/>
      <c r="Q193" s="3"/>
      <c r="R193" s="3"/>
      <c r="S193" s="4"/>
      <c r="T193" s="3"/>
      <c r="U193" s="25"/>
      <c r="V193" s="25"/>
      <c r="W193" s="7"/>
      <c r="X193" s="7"/>
      <c r="Y193" s="7"/>
      <c r="Z193" s="4"/>
      <c r="AA193" s="4"/>
      <c r="AB193" s="4"/>
      <c r="AC193" s="4"/>
      <c r="AD193" s="4"/>
      <c r="AE193" s="4"/>
      <c r="AF193" s="4"/>
      <c r="AG193" s="4"/>
      <c r="AH193" s="7"/>
      <c r="AI193" s="7"/>
      <c r="AJ193" s="7"/>
      <c r="AK193" s="7"/>
      <c r="AL193" s="3"/>
      <c r="AM193" s="3"/>
      <c r="AN193" s="3"/>
      <c r="AO193" s="3"/>
    </row>
    <row r="194" spans="1:41" s="26" customFormat="1" ht="14.25" customHeight="1">
      <c r="A194" s="12"/>
      <c r="B194" s="12"/>
      <c r="C194" s="13"/>
      <c r="D194" s="3"/>
      <c r="E194" s="4"/>
      <c r="F194" s="4"/>
      <c r="G194" s="5"/>
      <c r="H194" s="3"/>
      <c r="I194" s="27"/>
      <c r="J194" s="6"/>
      <c r="K194" s="6"/>
      <c r="L194" s="3"/>
      <c r="M194" s="3"/>
      <c r="N194" s="3"/>
      <c r="O194" s="3"/>
      <c r="P194" s="3"/>
      <c r="Q194" s="3"/>
      <c r="R194" s="3"/>
      <c r="S194" s="4"/>
      <c r="T194" s="3"/>
      <c r="U194" s="25"/>
      <c r="V194" s="25"/>
      <c r="W194" s="7"/>
      <c r="X194" s="7"/>
      <c r="Y194" s="7"/>
      <c r="Z194" s="4"/>
      <c r="AA194" s="4"/>
      <c r="AB194" s="4"/>
      <c r="AC194" s="4"/>
      <c r="AD194" s="4"/>
      <c r="AE194" s="4"/>
      <c r="AF194" s="4"/>
      <c r="AG194" s="4"/>
      <c r="AH194" s="7"/>
      <c r="AI194" s="7"/>
      <c r="AJ194" s="7"/>
      <c r="AK194" s="7"/>
      <c r="AL194" s="3"/>
      <c r="AM194" s="3"/>
      <c r="AN194" s="3"/>
      <c r="AO194" s="3"/>
    </row>
    <row r="195" spans="1:41" s="26" customFormat="1" ht="14.25" customHeight="1">
      <c r="A195" s="12"/>
      <c r="B195" s="12"/>
      <c r="C195" s="13"/>
      <c r="D195" s="3"/>
      <c r="E195" s="4"/>
      <c r="F195" s="4"/>
      <c r="G195" s="5"/>
      <c r="H195" s="3"/>
      <c r="I195" s="27"/>
      <c r="J195" s="6"/>
      <c r="K195" s="6"/>
      <c r="L195" s="3"/>
      <c r="M195" s="3"/>
      <c r="N195" s="3"/>
      <c r="O195" s="3"/>
      <c r="P195" s="3"/>
      <c r="Q195" s="3"/>
      <c r="R195" s="3"/>
      <c r="S195" s="4"/>
      <c r="T195" s="3"/>
      <c r="U195" s="25"/>
      <c r="V195" s="25"/>
      <c r="W195" s="7"/>
      <c r="X195" s="7"/>
      <c r="Y195" s="7"/>
      <c r="Z195" s="4"/>
      <c r="AA195" s="4"/>
      <c r="AB195" s="4"/>
      <c r="AC195" s="4"/>
      <c r="AD195" s="4"/>
      <c r="AE195" s="4"/>
      <c r="AF195" s="4"/>
      <c r="AG195" s="4"/>
      <c r="AH195" s="7"/>
      <c r="AI195" s="7"/>
      <c r="AJ195" s="7"/>
      <c r="AK195" s="7"/>
      <c r="AL195" s="3"/>
      <c r="AM195" s="3"/>
      <c r="AN195" s="3"/>
      <c r="AO195" s="3"/>
    </row>
    <row r="196" spans="1:41" s="26" customFormat="1" ht="14.25" customHeight="1">
      <c r="A196" s="12"/>
      <c r="B196" s="12"/>
      <c r="C196" s="13"/>
      <c r="D196" s="3"/>
      <c r="E196" s="4"/>
      <c r="F196" s="4"/>
      <c r="G196" s="5"/>
      <c r="H196" s="3"/>
      <c r="I196" s="27"/>
      <c r="J196" s="6"/>
      <c r="K196" s="6"/>
      <c r="L196" s="3"/>
      <c r="M196" s="3"/>
      <c r="N196" s="3"/>
      <c r="O196" s="3"/>
      <c r="P196" s="3"/>
      <c r="Q196" s="3"/>
      <c r="R196" s="3"/>
      <c r="S196" s="4"/>
      <c r="T196" s="3"/>
      <c r="U196" s="25"/>
      <c r="V196" s="25"/>
      <c r="W196" s="7"/>
      <c r="X196" s="7"/>
      <c r="Y196" s="7"/>
      <c r="Z196" s="4"/>
      <c r="AA196" s="4"/>
      <c r="AB196" s="4"/>
      <c r="AC196" s="4"/>
      <c r="AD196" s="4"/>
      <c r="AE196" s="4"/>
      <c r="AF196" s="4"/>
      <c r="AG196" s="4"/>
      <c r="AH196" s="7"/>
      <c r="AI196" s="7"/>
      <c r="AJ196" s="7"/>
      <c r="AK196" s="7"/>
      <c r="AL196" s="3"/>
      <c r="AM196" s="3"/>
      <c r="AN196" s="3"/>
      <c r="AO196" s="3"/>
    </row>
    <row r="197" spans="1:41" s="26" customFormat="1" ht="14.25" customHeight="1">
      <c r="A197" s="12"/>
      <c r="B197" s="12"/>
      <c r="C197" s="13"/>
      <c r="D197" s="3"/>
      <c r="E197" s="4"/>
      <c r="F197" s="4"/>
      <c r="G197" s="5"/>
      <c r="H197" s="3"/>
      <c r="I197" s="27"/>
      <c r="J197" s="6"/>
      <c r="K197" s="6"/>
      <c r="L197" s="3"/>
      <c r="M197" s="3"/>
      <c r="N197" s="3"/>
      <c r="O197" s="3"/>
      <c r="P197" s="3"/>
      <c r="Q197" s="3"/>
      <c r="R197" s="3"/>
      <c r="S197" s="4"/>
      <c r="T197" s="3"/>
      <c r="U197" s="25"/>
      <c r="V197" s="25"/>
      <c r="W197" s="7"/>
      <c r="X197" s="7"/>
      <c r="Y197" s="7"/>
      <c r="Z197" s="4"/>
      <c r="AA197" s="4"/>
      <c r="AB197" s="4"/>
      <c r="AC197" s="4"/>
      <c r="AD197" s="4"/>
      <c r="AE197" s="4"/>
      <c r="AF197" s="4"/>
      <c r="AG197" s="4"/>
      <c r="AH197" s="7"/>
      <c r="AI197" s="7"/>
      <c r="AJ197" s="7"/>
      <c r="AK197" s="7"/>
      <c r="AL197" s="3"/>
      <c r="AM197" s="3"/>
      <c r="AN197" s="3"/>
      <c r="AO197" s="3"/>
    </row>
    <row r="198" spans="1:41" s="26" customFormat="1" ht="14.25" customHeight="1">
      <c r="A198" s="12"/>
      <c r="B198" s="12"/>
      <c r="C198" s="13"/>
      <c r="D198" s="3"/>
      <c r="E198" s="4"/>
      <c r="F198" s="4"/>
      <c r="G198" s="5"/>
      <c r="H198" s="3"/>
      <c r="I198" s="27"/>
      <c r="J198" s="6"/>
      <c r="K198" s="6"/>
      <c r="L198" s="3"/>
      <c r="M198" s="3"/>
      <c r="N198" s="3"/>
      <c r="O198" s="3"/>
      <c r="P198" s="3"/>
      <c r="Q198" s="3"/>
      <c r="R198" s="3"/>
      <c r="S198" s="4"/>
      <c r="T198" s="3"/>
      <c r="U198" s="25"/>
      <c r="V198" s="25"/>
      <c r="W198" s="7"/>
      <c r="X198" s="7"/>
      <c r="Y198" s="7"/>
      <c r="Z198" s="4"/>
      <c r="AA198" s="4"/>
      <c r="AB198" s="4"/>
      <c r="AC198" s="4"/>
      <c r="AD198" s="4"/>
      <c r="AE198" s="4"/>
      <c r="AF198" s="4"/>
      <c r="AG198" s="4"/>
      <c r="AH198" s="7"/>
      <c r="AI198" s="7"/>
      <c r="AJ198" s="7"/>
      <c r="AK198" s="7"/>
      <c r="AL198" s="3"/>
      <c r="AM198" s="3"/>
      <c r="AN198" s="3"/>
      <c r="AO198" s="3"/>
    </row>
    <row r="199" spans="1:41" s="26" customFormat="1" ht="14.25" customHeight="1">
      <c r="A199" s="12"/>
      <c r="B199" s="12"/>
      <c r="C199" s="13"/>
      <c r="D199" s="3"/>
      <c r="E199" s="4"/>
      <c r="F199" s="4"/>
      <c r="G199" s="5"/>
      <c r="H199" s="3"/>
      <c r="I199" s="27"/>
      <c r="J199" s="6"/>
      <c r="K199" s="6"/>
      <c r="L199" s="3"/>
      <c r="M199" s="3"/>
      <c r="N199" s="3"/>
      <c r="O199" s="3"/>
      <c r="P199" s="3"/>
      <c r="Q199" s="3"/>
      <c r="R199" s="3"/>
      <c r="S199" s="4"/>
      <c r="T199" s="3"/>
      <c r="U199" s="25"/>
      <c r="V199" s="25"/>
      <c r="W199" s="7"/>
      <c r="X199" s="7"/>
      <c r="Y199" s="7"/>
      <c r="Z199" s="4"/>
      <c r="AA199" s="4"/>
      <c r="AB199" s="4"/>
      <c r="AC199" s="4"/>
      <c r="AD199" s="4"/>
      <c r="AE199" s="4"/>
      <c r="AF199" s="4"/>
      <c r="AG199" s="4"/>
      <c r="AH199" s="7"/>
      <c r="AI199" s="7"/>
      <c r="AJ199" s="7"/>
      <c r="AK199" s="7"/>
      <c r="AL199" s="3"/>
      <c r="AM199" s="3"/>
      <c r="AN199" s="3"/>
      <c r="AO199" s="3"/>
    </row>
    <row r="200" spans="1:41" s="26" customFormat="1" ht="14.25" customHeight="1">
      <c r="A200" s="12"/>
      <c r="B200" s="12"/>
      <c r="C200" s="13"/>
      <c r="D200" s="3"/>
      <c r="E200" s="4"/>
      <c r="F200" s="4"/>
      <c r="G200" s="5"/>
      <c r="H200" s="3"/>
      <c r="I200" s="27"/>
      <c r="J200" s="6"/>
      <c r="K200" s="6"/>
      <c r="L200" s="3"/>
      <c r="M200" s="3"/>
      <c r="N200" s="3"/>
      <c r="O200" s="3"/>
      <c r="P200" s="3"/>
      <c r="Q200" s="3"/>
      <c r="R200" s="3"/>
      <c r="S200" s="4"/>
      <c r="T200" s="3"/>
      <c r="U200" s="25"/>
      <c r="V200" s="25"/>
      <c r="W200" s="7"/>
      <c r="X200" s="7"/>
      <c r="Y200" s="7"/>
      <c r="Z200" s="4"/>
      <c r="AA200" s="4"/>
      <c r="AB200" s="4"/>
      <c r="AC200" s="4"/>
      <c r="AD200" s="4"/>
      <c r="AE200" s="4"/>
      <c r="AF200" s="4"/>
      <c r="AG200" s="4"/>
      <c r="AH200" s="7"/>
      <c r="AI200" s="7"/>
      <c r="AJ200" s="7"/>
      <c r="AK200" s="7"/>
      <c r="AL200" s="3"/>
      <c r="AM200" s="3"/>
      <c r="AN200" s="3"/>
      <c r="AO200" s="3"/>
    </row>
    <row r="201" spans="1:41" s="26" customFormat="1" ht="14.25" customHeight="1">
      <c r="A201" s="12"/>
      <c r="B201" s="12"/>
      <c r="C201" s="13"/>
      <c r="D201" s="3"/>
      <c r="E201" s="4"/>
      <c r="F201" s="4"/>
      <c r="G201" s="5"/>
      <c r="H201" s="3"/>
      <c r="I201" s="27"/>
      <c r="J201" s="6"/>
      <c r="K201" s="6"/>
      <c r="L201" s="3"/>
      <c r="M201" s="3"/>
      <c r="N201" s="3"/>
      <c r="O201" s="3"/>
      <c r="P201" s="3"/>
      <c r="Q201" s="3"/>
      <c r="R201" s="3"/>
      <c r="S201" s="4"/>
      <c r="T201" s="3"/>
      <c r="U201" s="25"/>
      <c r="V201" s="25"/>
      <c r="W201" s="7"/>
      <c r="X201" s="7"/>
      <c r="Y201" s="7"/>
      <c r="Z201" s="4"/>
      <c r="AA201" s="4"/>
      <c r="AB201" s="4"/>
      <c r="AC201" s="4"/>
      <c r="AD201" s="4"/>
      <c r="AE201" s="4"/>
      <c r="AF201" s="4"/>
      <c r="AG201" s="4"/>
      <c r="AH201" s="7"/>
      <c r="AI201" s="7"/>
      <c r="AJ201" s="7"/>
      <c r="AK201" s="7"/>
      <c r="AL201" s="3"/>
      <c r="AM201" s="3"/>
      <c r="AN201" s="3"/>
      <c r="AO201" s="3"/>
    </row>
    <row r="202" spans="1:41" s="26" customFormat="1" ht="14.25" customHeight="1">
      <c r="A202" s="12"/>
      <c r="B202" s="12"/>
      <c r="C202" s="13"/>
      <c r="D202" s="3"/>
      <c r="E202" s="4"/>
      <c r="F202" s="4"/>
      <c r="G202" s="5"/>
      <c r="H202" s="3"/>
      <c r="I202" s="27"/>
      <c r="J202" s="6"/>
      <c r="K202" s="6"/>
      <c r="L202" s="3"/>
      <c r="M202" s="3"/>
      <c r="N202" s="3"/>
      <c r="O202" s="3"/>
      <c r="P202" s="3"/>
      <c r="Q202" s="3"/>
      <c r="R202" s="3"/>
      <c r="S202" s="4"/>
      <c r="T202" s="3"/>
      <c r="U202" s="25"/>
      <c r="V202" s="25"/>
      <c r="W202" s="7"/>
      <c r="X202" s="7"/>
      <c r="Y202" s="7"/>
      <c r="Z202" s="4"/>
      <c r="AA202" s="4"/>
      <c r="AB202" s="4"/>
      <c r="AC202" s="4"/>
      <c r="AD202" s="4"/>
      <c r="AE202" s="4"/>
      <c r="AF202" s="4"/>
      <c r="AG202" s="4"/>
      <c r="AH202" s="7"/>
      <c r="AI202" s="7"/>
      <c r="AJ202" s="7"/>
      <c r="AK202" s="7"/>
      <c r="AL202" s="3"/>
      <c r="AM202" s="3"/>
      <c r="AN202" s="3"/>
      <c r="AO202" s="3"/>
    </row>
    <row r="203" spans="1:41" s="26" customFormat="1" ht="14.25" customHeight="1">
      <c r="A203" s="12"/>
      <c r="B203" s="12"/>
      <c r="C203" s="13"/>
      <c r="D203" s="3"/>
      <c r="E203" s="4"/>
      <c r="F203" s="4"/>
      <c r="G203" s="5"/>
      <c r="H203" s="3"/>
      <c r="I203" s="27"/>
      <c r="J203" s="6"/>
      <c r="K203" s="6"/>
      <c r="L203" s="3"/>
      <c r="M203" s="3"/>
      <c r="N203" s="3"/>
      <c r="O203" s="3"/>
      <c r="P203" s="3"/>
      <c r="Q203" s="3"/>
      <c r="R203" s="3"/>
      <c r="S203" s="4"/>
      <c r="T203" s="3"/>
      <c r="U203" s="25"/>
      <c r="V203" s="25"/>
      <c r="W203" s="7"/>
      <c r="X203" s="7"/>
      <c r="Y203" s="7"/>
      <c r="Z203" s="4"/>
      <c r="AA203" s="4"/>
      <c r="AB203" s="4"/>
      <c r="AC203" s="4"/>
      <c r="AD203" s="4"/>
      <c r="AE203" s="4"/>
      <c r="AF203" s="4"/>
      <c r="AG203" s="4"/>
      <c r="AH203" s="7"/>
      <c r="AI203" s="7"/>
      <c r="AJ203" s="7"/>
      <c r="AK203" s="7"/>
      <c r="AL203" s="3"/>
      <c r="AM203" s="3"/>
      <c r="AN203" s="3"/>
      <c r="AO203" s="3"/>
    </row>
    <row r="204" spans="1:41" s="26" customFormat="1" ht="14.25" customHeight="1">
      <c r="A204" s="12"/>
      <c r="B204" s="12"/>
      <c r="C204" s="13"/>
      <c r="D204" s="3"/>
      <c r="E204" s="4"/>
      <c r="F204" s="4"/>
      <c r="G204" s="5"/>
      <c r="H204" s="3"/>
      <c r="I204" s="27"/>
      <c r="J204" s="6"/>
      <c r="K204" s="6"/>
      <c r="L204" s="3"/>
      <c r="M204" s="3"/>
      <c r="N204" s="3"/>
      <c r="O204" s="3"/>
      <c r="P204" s="3"/>
      <c r="Q204" s="3"/>
      <c r="R204" s="3"/>
      <c r="S204" s="4"/>
      <c r="T204" s="3"/>
      <c r="U204" s="25"/>
      <c r="V204" s="25"/>
      <c r="W204" s="7"/>
      <c r="X204" s="7"/>
      <c r="Y204" s="7"/>
      <c r="Z204" s="4"/>
      <c r="AA204" s="4"/>
      <c r="AB204" s="4"/>
      <c r="AC204" s="4"/>
      <c r="AD204" s="4"/>
      <c r="AE204" s="4"/>
      <c r="AF204" s="4"/>
      <c r="AG204" s="4"/>
      <c r="AH204" s="7"/>
      <c r="AI204" s="7"/>
      <c r="AJ204" s="7"/>
      <c r="AK204" s="7"/>
      <c r="AL204" s="3"/>
      <c r="AM204" s="3"/>
      <c r="AN204" s="3"/>
      <c r="AO204" s="3"/>
    </row>
    <row r="205" spans="1:41" s="26" customFormat="1" ht="14.25" customHeight="1">
      <c r="A205" s="12"/>
      <c r="B205" s="12"/>
      <c r="C205" s="13"/>
      <c r="D205" s="3"/>
      <c r="E205" s="4"/>
      <c r="F205" s="4"/>
      <c r="G205" s="5"/>
      <c r="H205" s="3"/>
      <c r="I205" s="27"/>
      <c r="J205" s="6"/>
      <c r="K205" s="6"/>
      <c r="L205" s="3"/>
      <c r="M205" s="3"/>
      <c r="N205" s="3"/>
      <c r="O205" s="3"/>
      <c r="P205" s="3"/>
      <c r="Q205" s="3"/>
      <c r="R205" s="3"/>
      <c r="S205" s="4"/>
      <c r="T205" s="3"/>
      <c r="U205" s="25"/>
      <c r="V205" s="25"/>
      <c r="W205" s="7"/>
      <c r="X205" s="7"/>
      <c r="Y205" s="7"/>
      <c r="Z205" s="4"/>
      <c r="AA205" s="4"/>
      <c r="AB205" s="4"/>
      <c r="AC205" s="4"/>
      <c r="AD205" s="4"/>
      <c r="AE205" s="4"/>
      <c r="AF205" s="4"/>
      <c r="AG205" s="4"/>
      <c r="AH205" s="7"/>
      <c r="AI205" s="7"/>
      <c r="AJ205" s="7"/>
      <c r="AK205" s="7"/>
      <c r="AL205" s="3"/>
      <c r="AM205" s="3"/>
      <c r="AN205" s="3"/>
      <c r="AO205" s="3"/>
    </row>
    <row r="206" spans="1:41" s="26" customFormat="1" ht="14.25" customHeight="1">
      <c r="A206" s="12"/>
      <c r="B206" s="12"/>
      <c r="C206" s="13"/>
      <c r="D206" s="3"/>
      <c r="E206" s="4"/>
      <c r="F206" s="4"/>
      <c r="G206" s="5"/>
      <c r="H206" s="3"/>
      <c r="I206" s="27"/>
      <c r="J206" s="6"/>
      <c r="K206" s="6"/>
      <c r="L206" s="3"/>
      <c r="M206" s="3"/>
      <c r="N206" s="3"/>
      <c r="O206" s="3"/>
      <c r="P206" s="3"/>
      <c r="Q206" s="3"/>
      <c r="R206" s="3"/>
      <c r="S206" s="4"/>
      <c r="T206" s="3"/>
      <c r="U206" s="25"/>
      <c r="V206" s="25"/>
      <c r="W206" s="7"/>
      <c r="X206" s="7"/>
      <c r="Y206" s="7"/>
      <c r="Z206" s="4"/>
      <c r="AA206" s="4"/>
      <c r="AB206" s="4"/>
      <c r="AC206" s="4"/>
      <c r="AD206" s="4"/>
      <c r="AE206" s="4"/>
      <c r="AF206" s="4"/>
      <c r="AG206" s="4"/>
      <c r="AH206" s="7"/>
      <c r="AI206" s="7"/>
      <c r="AJ206" s="7"/>
      <c r="AK206" s="7"/>
      <c r="AL206" s="3"/>
      <c r="AM206" s="3"/>
      <c r="AN206" s="3"/>
      <c r="AO206" s="3"/>
    </row>
    <row r="207" spans="1:41" s="26" customFormat="1" ht="14.25" customHeight="1">
      <c r="A207" s="12"/>
      <c r="B207" s="12"/>
      <c r="C207" s="13"/>
      <c r="D207" s="3"/>
      <c r="E207" s="4"/>
      <c r="F207" s="4"/>
      <c r="G207" s="5"/>
      <c r="H207" s="3"/>
      <c r="I207" s="27"/>
      <c r="J207" s="6"/>
      <c r="K207" s="6"/>
      <c r="L207" s="3"/>
      <c r="M207" s="3"/>
      <c r="N207" s="3"/>
      <c r="O207" s="3"/>
      <c r="P207" s="3"/>
      <c r="Q207" s="3"/>
      <c r="R207" s="3"/>
      <c r="S207" s="4"/>
      <c r="T207" s="3"/>
      <c r="U207" s="25"/>
      <c r="V207" s="25"/>
      <c r="W207" s="7"/>
      <c r="X207" s="7"/>
      <c r="Y207" s="7"/>
      <c r="Z207" s="4"/>
      <c r="AA207" s="4"/>
      <c r="AB207" s="4"/>
      <c r="AC207" s="4"/>
      <c r="AD207" s="4"/>
      <c r="AE207" s="4"/>
      <c r="AF207" s="4"/>
      <c r="AG207" s="4"/>
      <c r="AH207" s="7"/>
      <c r="AI207" s="7"/>
      <c r="AJ207" s="7"/>
      <c r="AK207" s="7"/>
      <c r="AL207" s="3"/>
      <c r="AM207" s="3"/>
      <c r="AN207" s="3"/>
      <c r="AO207" s="3"/>
    </row>
    <row r="208" spans="1:41" s="26" customFormat="1" ht="14.25" customHeight="1">
      <c r="A208" s="12"/>
      <c r="B208" s="12"/>
      <c r="C208" s="13"/>
      <c r="D208" s="3"/>
      <c r="E208" s="4"/>
      <c r="F208" s="4"/>
      <c r="G208" s="5"/>
      <c r="H208" s="3"/>
      <c r="I208" s="27"/>
      <c r="J208" s="6"/>
      <c r="K208" s="6"/>
      <c r="L208" s="3"/>
      <c r="M208" s="3"/>
      <c r="N208" s="3"/>
      <c r="O208" s="3"/>
      <c r="P208" s="3"/>
      <c r="Q208" s="3"/>
      <c r="R208" s="3"/>
      <c r="S208" s="4"/>
      <c r="T208" s="3"/>
      <c r="U208" s="25"/>
      <c r="V208" s="25"/>
      <c r="W208" s="7"/>
      <c r="X208" s="7"/>
      <c r="Y208" s="7"/>
      <c r="Z208" s="4"/>
      <c r="AA208" s="4"/>
      <c r="AB208" s="4"/>
      <c r="AC208" s="4"/>
      <c r="AD208" s="4"/>
      <c r="AE208" s="4"/>
      <c r="AF208" s="4"/>
      <c r="AG208" s="4"/>
      <c r="AH208" s="7"/>
      <c r="AI208" s="7"/>
      <c r="AJ208" s="7"/>
      <c r="AK208" s="7"/>
      <c r="AL208" s="3"/>
      <c r="AM208" s="3"/>
      <c r="AN208" s="3"/>
      <c r="AO208" s="3"/>
    </row>
    <row r="209" spans="1:41" s="26" customFormat="1" ht="14.25" customHeight="1">
      <c r="A209" s="12"/>
      <c r="B209" s="12"/>
      <c r="C209" s="13"/>
      <c r="D209" s="3"/>
      <c r="E209" s="4"/>
      <c r="F209" s="4"/>
      <c r="G209" s="5"/>
      <c r="H209" s="3"/>
      <c r="I209" s="27"/>
      <c r="J209" s="6"/>
      <c r="K209" s="6"/>
      <c r="L209" s="3"/>
      <c r="M209" s="3"/>
      <c r="N209" s="3"/>
      <c r="O209" s="3"/>
      <c r="P209" s="3"/>
      <c r="Q209" s="3"/>
      <c r="R209" s="3"/>
      <c r="S209" s="4"/>
      <c r="T209" s="3"/>
      <c r="U209" s="25"/>
      <c r="V209" s="25"/>
      <c r="W209" s="7"/>
      <c r="X209" s="7"/>
      <c r="Y209" s="7"/>
      <c r="Z209" s="4"/>
      <c r="AA209" s="4"/>
      <c r="AB209" s="4"/>
      <c r="AC209" s="4"/>
      <c r="AD209" s="4"/>
      <c r="AE209" s="4"/>
      <c r="AF209" s="4"/>
      <c r="AG209" s="4"/>
      <c r="AH209" s="7"/>
      <c r="AI209" s="7"/>
      <c r="AJ209" s="7"/>
      <c r="AK209" s="7"/>
      <c r="AL209" s="3"/>
      <c r="AM209" s="3"/>
      <c r="AN209" s="3"/>
      <c r="AO209" s="3"/>
    </row>
    <row r="210" spans="1:41" s="26" customFormat="1" ht="14.25" customHeight="1">
      <c r="A210" s="12"/>
      <c r="B210" s="12"/>
      <c r="C210" s="13"/>
      <c r="D210" s="3"/>
      <c r="E210" s="4"/>
      <c r="F210" s="4"/>
      <c r="G210" s="5"/>
      <c r="H210" s="3"/>
      <c r="I210" s="27"/>
      <c r="J210" s="6"/>
      <c r="K210" s="6"/>
      <c r="L210" s="3"/>
      <c r="M210" s="3"/>
      <c r="N210" s="3"/>
      <c r="O210" s="3"/>
      <c r="P210" s="3"/>
      <c r="Q210" s="3"/>
      <c r="R210" s="3"/>
      <c r="S210" s="4"/>
      <c r="T210" s="3"/>
      <c r="U210" s="25"/>
      <c r="V210" s="25"/>
      <c r="W210" s="7"/>
      <c r="X210" s="7"/>
      <c r="Y210" s="7"/>
      <c r="Z210" s="4"/>
      <c r="AA210" s="4"/>
      <c r="AB210" s="4"/>
      <c r="AC210" s="4"/>
      <c r="AD210" s="4"/>
      <c r="AE210" s="4"/>
      <c r="AF210" s="4"/>
      <c r="AG210" s="4"/>
      <c r="AH210" s="7"/>
      <c r="AI210" s="7"/>
      <c r="AJ210" s="7"/>
      <c r="AK210" s="7"/>
      <c r="AL210" s="3"/>
      <c r="AM210" s="3"/>
      <c r="AN210" s="3"/>
      <c r="AO210" s="3"/>
    </row>
    <row r="211" spans="1:41" s="26" customFormat="1" ht="14.25" customHeight="1">
      <c r="A211" s="12"/>
      <c r="B211" s="12"/>
      <c r="C211" s="13"/>
      <c r="D211" s="3"/>
      <c r="E211" s="4"/>
      <c r="F211" s="4"/>
      <c r="G211" s="5"/>
      <c r="H211" s="3"/>
      <c r="I211" s="27"/>
      <c r="J211" s="6"/>
      <c r="K211" s="6"/>
      <c r="L211" s="3"/>
      <c r="M211" s="3"/>
      <c r="N211" s="3"/>
      <c r="O211" s="3"/>
      <c r="P211" s="3"/>
      <c r="Q211" s="3"/>
      <c r="R211" s="3"/>
      <c r="S211" s="4"/>
      <c r="T211" s="3"/>
      <c r="U211" s="25"/>
      <c r="V211" s="25"/>
      <c r="W211" s="7"/>
      <c r="X211" s="7"/>
      <c r="Y211" s="7"/>
      <c r="Z211" s="4"/>
      <c r="AA211" s="4"/>
      <c r="AB211" s="4"/>
      <c r="AC211" s="4"/>
      <c r="AD211" s="4"/>
      <c r="AE211" s="4"/>
      <c r="AF211" s="4"/>
      <c r="AG211" s="4"/>
      <c r="AH211" s="7"/>
      <c r="AI211" s="7"/>
      <c r="AJ211" s="7"/>
      <c r="AK211" s="7"/>
      <c r="AL211" s="3"/>
      <c r="AM211" s="3"/>
      <c r="AN211" s="3"/>
      <c r="AO211" s="3"/>
    </row>
    <row r="212" spans="1:41" s="26" customFormat="1" ht="14.25" customHeight="1">
      <c r="A212" s="12"/>
      <c r="B212" s="12"/>
      <c r="C212" s="13"/>
      <c r="D212" s="3"/>
      <c r="E212" s="4"/>
      <c r="F212" s="4"/>
      <c r="G212" s="5"/>
      <c r="H212" s="3"/>
      <c r="I212" s="27"/>
      <c r="J212" s="6"/>
      <c r="K212" s="6"/>
      <c r="L212" s="3"/>
      <c r="M212" s="3"/>
      <c r="N212" s="3"/>
      <c r="O212" s="3"/>
      <c r="P212" s="3"/>
      <c r="Q212" s="3"/>
      <c r="R212" s="3"/>
      <c r="S212" s="4"/>
      <c r="T212" s="3"/>
      <c r="U212" s="25"/>
      <c r="V212" s="25"/>
      <c r="W212" s="7"/>
      <c r="X212" s="7"/>
      <c r="Y212" s="7"/>
      <c r="Z212" s="4"/>
      <c r="AA212" s="4"/>
      <c r="AB212" s="4"/>
      <c r="AC212" s="4"/>
      <c r="AD212" s="4"/>
      <c r="AE212" s="4"/>
      <c r="AF212" s="4"/>
      <c r="AG212" s="4"/>
      <c r="AH212" s="7"/>
      <c r="AI212" s="7"/>
      <c r="AJ212" s="7"/>
      <c r="AK212" s="7"/>
      <c r="AL212" s="3"/>
      <c r="AM212" s="3"/>
      <c r="AN212" s="3"/>
      <c r="AO212" s="3"/>
    </row>
    <row r="213" spans="1:41" s="26" customFormat="1" ht="14.25" customHeight="1">
      <c r="A213" s="12"/>
      <c r="B213" s="12"/>
      <c r="C213" s="13"/>
      <c r="D213" s="3"/>
      <c r="E213" s="4"/>
      <c r="F213" s="4"/>
      <c r="G213" s="5"/>
      <c r="H213" s="3"/>
      <c r="I213" s="27"/>
      <c r="J213" s="6"/>
      <c r="K213" s="6"/>
      <c r="L213" s="3"/>
      <c r="M213" s="3"/>
      <c r="N213" s="3"/>
      <c r="O213" s="3"/>
      <c r="P213" s="3"/>
      <c r="Q213" s="3"/>
      <c r="R213" s="3"/>
      <c r="S213" s="4"/>
      <c r="T213" s="3"/>
      <c r="U213" s="25"/>
      <c r="V213" s="25"/>
      <c r="W213" s="7"/>
      <c r="X213" s="7"/>
      <c r="Y213" s="7"/>
      <c r="Z213" s="4"/>
      <c r="AA213" s="4"/>
      <c r="AB213" s="4"/>
      <c r="AC213" s="4"/>
      <c r="AD213" s="4"/>
      <c r="AE213" s="4"/>
      <c r="AF213" s="4"/>
      <c r="AG213" s="4"/>
      <c r="AH213" s="7"/>
      <c r="AI213" s="7"/>
      <c r="AJ213" s="7"/>
      <c r="AK213" s="7"/>
      <c r="AL213" s="3"/>
      <c r="AM213" s="3"/>
      <c r="AN213" s="3"/>
      <c r="AO213" s="3"/>
    </row>
    <row r="214" spans="1:41" s="26" customFormat="1" ht="14.25" customHeight="1">
      <c r="A214" s="12"/>
      <c r="B214" s="12"/>
      <c r="C214" s="13"/>
      <c r="D214" s="3"/>
      <c r="E214" s="4"/>
      <c r="F214" s="4"/>
      <c r="G214" s="5"/>
      <c r="H214" s="3"/>
      <c r="I214" s="27"/>
      <c r="J214" s="6"/>
      <c r="K214" s="6"/>
      <c r="L214" s="3"/>
      <c r="M214" s="3"/>
      <c r="N214" s="3"/>
      <c r="O214" s="3"/>
      <c r="P214" s="3"/>
      <c r="Q214" s="3"/>
      <c r="R214" s="3"/>
      <c r="S214" s="4"/>
      <c r="T214" s="3"/>
      <c r="U214" s="25"/>
      <c r="V214" s="25"/>
      <c r="W214" s="7"/>
      <c r="X214" s="7"/>
      <c r="Y214" s="7"/>
      <c r="Z214" s="4"/>
      <c r="AA214" s="4"/>
      <c r="AB214" s="4"/>
      <c r="AC214" s="4"/>
      <c r="AD214" s="4"/>
      <c r="AE214" s="4"/>
      <c r="AF214" s="4"/>
      <c r="AG214" s="4"/>
      <c r="AH214" s="7"/>
      <c r="AI214" s="7"/>
      <c r="AJ214" s="7"/>
      <c r="AK214" s="7"/>
      <c r="AL214" s="3"/>
      <c r="AM214" s="3"/>
      <c r="AN214" s="3"/>
      <c r="AO214" s="3"/>
    </row>
    <row r="215" spans="1:41" s="26" customFormat="1" ht="14.25" customHeight="1">
      <c r="A215" s="12"/>
      <c r="B215" s="12"/>
      <c r="C215" s="13"/>
      <c r="D215" s="3"/>
      <c r="E215" s="4"/>
      <c r="F215" s="4"/>
      <c r="G215" s="5"/>
      <c r="H215" s="3"/>
      <c r="I215" s="27"/>
      <c r="J215" s="6"/>
      <c r="K215" s="6"/>
      <c r="L215" s="3"/>
      <c r="M215" s="3"/>
      <c r="N215" s="3"/>
      <c r="O215" s="3"/>
      <c r="P215" s="3"/>
      <c r="Q215" s="3"/>
      <c r="R215" s="3"/>
      <c r="S215" s="4"/>
      <c r="T215" s="3"/>
      <c r="U215" s="25"/>
      <c r="V215" s="25"/>
      <c r="W215" s="7"/>
      <c r="X215" s="7"/>
      <c r="Y215" s="7"/>
      <c r="Z215" s="4"/>
      <c r="AA215" s="4"/>
      <c r="AB215" s="4"/>
      <c r="AC215" s="4"/>
      <c r="AD215" s="4"/>
      <c r="AE215" s="4"/>
      <c r="AF215" s="4"/>
      <c r="AG215" s="4"/>
      <c r="AH215" s="7"/>
      <c r="AI215" s="7"/>
      <c r="AJ215" s="7"/>
      <c r="AK215" s="7"/>
      <c r="AL215" s="3"/>
      <c r="AM215" s="3"/>
      <c r="AN215" s="3"/>
      <c r="AO215" s="3"/>
    </row>
    <row r="216" spans="1:41" s="26" customFormat="1" ht="14.25" customHeight="1">
      <c r="A216" s="12"/>
      <c r="B216" s="12"/>
      <c r="C216" s="13"/>
      <c r="D216" s="3"/>
      <c r="E216" s="4"/>
      <c r="F216" s="4"/>
      <c r="G216" s="5"/>
      <c r="H216" s="3"/>
      <c r="I216" s="27"/>
      <c r="J216" s="6"/>
      <c r="K216" s="6"/>
      <c r="L216" s="3"/>
      <c r="M216" s="3"/>
      <c r="N216" s="3"/>
      <c r="O216" s="3"/>
      <c r="P216" s="3"/>
      <c r="Q216" s="3"/>
      <c r="R216" s="3"/>
      <c r="S216" s="4"/>
      <c r="T216" s="3"/>
      <c r="U216" s="25"/>
      <c r="V216" s="25"/>
      <c r="W216" s="7"/>
      <c r="X216" s="7"/>
      <c r="Y216" s="7"/>
      <c r="Z216" s="4"/>
      <c r="AA216" s="4"/>
      <c r="AB216" s="4"/>
      <c r="AC216" s="4"/>
      <c r="AD216" s="4"/>
      <c r="AE216" s="4"/>
      <c r="AF216" s="4"/>
      <c r="AG216" s="4"/>
      <c r="AH216" s="7"/>
      <c r="AI216" s="7"/>
      <c r="AJ216" s="7"/>
      <c r="AK216" s="7"/>
      <c r="AL216" s="3"/>
      <c r="AM216" s="3"/>
      <c r="AN216" s="3"/>
      <c r="AO216" s="3"/>
    </row>
    <row r="217" spans="1:41" s="26" customFormat="1" ht="14.25" customHeight="1">
      <c r="A217" s="12"/>
      <c r="B217" s="12"/>
      <c r="C217" s="13"/>
      <c r="D217" s="3"/>
      <c r="E217" s="4"/>
      <c r="F217" s="4"/>
      <c r="G217" s="5"/>
      <c r="H217" s="3"/>
      <c r="I217" s="27"/>
      <c r="J217" s="6"/>
      <c r="K217" s="6"/>
      <c r="L217" s="3"/>
      <c r="M217" s="3"/>
      <c r="N217" s="3"/>
      <c r="O217" s="3"/>
      <c r="P217" s="3"/>
      <c r="Q217" s="3"/>
      <c r="R217" s="3"/>
      <c r="S217" s="4"/>
      <c r="T217" s="3"/>
      <c r="U217" s="25"/>
      <c r="V217" s="25"/>
      <c r="W217" s="7"/>
      <c r="X217" s="7"/>
      <c r="Y217" s="7"/>
      <c r="Z217" s="4"/>
      <c r="AA217" s="4"/>
      <c r="AB217" s="4"/>
      <c r="AC217" s="4"/>
      <c r="AD217" s="4"/>
      <c r="AE217" s="4"/>
      <c r="AF217" s="4"/>
      <c r="AG217" s="4"/>
      <c r="AH217" s="7"/>
      <c r="AI217" s="7"/>
      <c r="AJ217" s="7"/>
      <c r="AK217" s="7"/>
      <c r="AL217" s="3"/>
      <c r="AM217" s="3"/>
      <c r="AN217" s="3"/>
      <c r="AO217" s="3"/>
    </row>
    <row r="218" spans="1:41" s="26" customFormat="1" ht="14.25" customHeight="1">
      <c r="A218" s="12"/>
      <c r="B218" s="12"/>
      <c r="C218" s="13"/>
      <c r="D218" s="3"/>
      <c r="E218" s="4"/>
      <c r="F218" s="4"/>
      <c r="G218" s="5"/>
      <c r="H218" s="3"/>
      <c r="I218" s="27"/>
      <c r="J218" s="6"/>
      <c r="K218" s="6"/>
      <c r="L218" s="3"/>
      <c r="M218" s="3"/>
      <c r="N218" s="3"/>
      <c r="O218" s="3"/>
      <c r="P218" s="3"/>
      <c r="Q218" s="3"/>
      <c r="R218" s="3"/>
      <c r="S218" s="4"/>
      <c r="T218" s="3"/>
      <c r="U218" s="25"/>
      <c r="V218" s="25"/>
      <c r="W218" s="7"/>
      <c r="X218" s="7"/>
      <c r="Y218" s="7"/>
      <c r="Z218" s="4"/>
      <c r="AA218" s="4"/>
      <c r="AB218" s="4"/>
      <c r="AC218" s="4"/>
      <c r="AD218" s="4"/>
      <c r="AE218" s="4"/>
      <c r="AF218" s="4"/>
      <c r="AG218" s="4"/>
      <c r="AH218" s="7"/>
      <c r="AI218" s="7"/>
      <c r="AJ218" s="7"/>
      <c r="AK218" s="7"/>
      <c r="AL218" s="3"/>
      <c r="AM218" s="3"/>
      <c r="AN218" s="3"/>
      <c r="AO218" s="3"/>
    </row>
    <row r="219" spans="1:41" s="26" customFormat="1" ht="14.25" customHeight="1">
      <c r="A219" s="12"/>
      <c r="B219" s="12"/>
      <c r="C219" s="13"/>
      <c r="D219" s="3"/>
      <c r="E219" s="4"/>
      <c r="F219" s="4"/>
      <c r="G219" s="5"/>
      <c r="H219" s="3"/>
      <c r="I219" s="27"/>
      <c r="J219" s="6"/>
      <c r="K219" s="6"/>
      <c r="L219" s="3"/>
      <c r="M219" s="3"/>
      <c r="N219" s="3"/>
      <c r="O219" s="3"/>
      <c r="P219" s="3"/>
      <c r="Q219" s="3"/>
      <c r="R219" s="3"/>
      <c r="S219" s="4"/>
      <c r="T219" s="3"/>
      <c r="U219" s="25"/>
      <c r="V219" s="25"/>
      <c r="W219" s="7"/>
      <c r="X219" s="7"/>
      <c r="Y219" s="7"/>
      <c r="Z219" s="4"/>
      <c r="AA219" s="4"/>
      <c r="AB219" s="4"/>
      <c r="AC219" s="4"/>
      <c r="AD219" s="4"/>
      <c r="AE219" s="4"/>
      <c r="AF219" s="4"/>
      <c r="AG219" s="4"/>
      <c r="AH219" s="7"/>
      <c r="AI219" s="7"/>
      <c r="AJ219" s="7"/>
      <c r="AK219" s="7"/>
      <c r="AL219" s="3"/>
      <c r="AM219" s="3"/>
      <c r="AN219" s="3"/>
      <c r="AO219" s="3"/>
    </row>
    <row r="220" spans="1:41" s="26" customFormat="1" ht="14.25" customHeight="1">
      <c r="A220" s="12"/>
      <c r="B220" s="12"/>
      <c r="C220" s="13"/>
      <c r="D220" s="3"/>
      <c r="E220" s="4"/>
      <c r="F220" s="4"/>
      <c r="G220" s="5"/>
      <c r="H220" s="3"/>
      <c r="I220" s="27"/>
      <c r="J220" s="6"/>
      <c r="K220" s="6"/>
      <c r="L220" s="3"/>
      <c r="M220" s="3"/>
      <c r="N220" s="3"/>
      <c r="O220" s="3"/>
      <c r="P220" s="3"/>
      <c r="Q220" s="3"/>
      <c r="R220" s="3"/>
      <c r="S220" s="4"/>
      <c r="T220" s="3"/>
      <c r="U220" s="25"/>
      <c r="V220" s="25"/>
      <c r="W220" s="7"/>
      <c r="X220" s="7"/>
      <c r="Y220" s="7"/>
      <c r="Z220" s="4"/>
      <c r="AA220" s="4"/>
      <c r="AB220" s="4"/>
      <c r="AC220" s="4"/>
      <c r="AD220" s="4"/>
      <c r="AE220" s="4"/>
      <c r="AF220" s="4"/>
      <c r="AG220" s="4"/>
      <c r="AH220" s="7"/>
      <c r="AI220" s="7"/>
      <c r="AJ220" s="7"/>
      <c r="AK220" s="7"/>
      <c r="AL220" s="3"/>
      <c r="AM220" s="3"/>
      <c r="AN220" s="3"/>
      <c r="AO220" s="3"/>
    </row>
    <row r="221" spans="1:41" s="26" customFormat="1" ht="14.25" customHeight="1">
      <c r="A221" s="12"/>
      <c r="B221" s="12"/>
      <c r="C221" s="13"/>
      <c r="D221" s="3"/>
      <c r="E221" s="4"/>
      <c r="F221" s="4"/>
      <c r="G221" s="5"/>
      <c r="H221" s="3"/>
      <c r="I221" s="27"/>
      <c r="J221" s="6"/>
      <c r="K221" s="6"/>
      <c r="L221" s="3"/>
      <c r="M221" s="3"/>
      <c r="N221" s="3"/>
      <c r="O221" s="3"/>
      <c r="P221" s="3"/>
      <c r="Q221" s="3"/>
      <c r="R221" s="3"/>
      <c r="S221" s="4"/>
      <c r="T221" s="3"/>
      <c r="U221" s="25"/>
      <c r="V221" s="25"/>
      <c r="W221" s="7"/>
      <c r="X221" s="7"/>
      <c r="Y221" s="7"/>
      <c r="Z221" s="4"/>
      <c r="AA221" s="4"/>
      <c r="AB221" s="4"/>
      <c r="AC221" s="4"/>
      <c r="AD221" s="4"/>
      <c r="AE221" s="4"/>
      <c r="AF221" s="4"/>
      <c r="AG221" s="4"/>
      <c r="AH221" s="7"/>
      <c r="AI221" s="7"/>
      <c r="AJ221" s="7"/>
      <c r="AK221" s="7"/>
      <c r="AL221" s="3"/>
      <c r="AM221" s="3"/>
      <c r="AN221" s="3"/>
      <c r="AO221" s="3"/>
    </row>
    <row r="222" spans="1:41" s="26" customFormat="1" ht="14.25" customHeight="1">
      <c r="A222" s="12"/>
      <c r="B222" s="12"/>
      <c r="C222" s="13"/>
      <c r="D222" s="3"/>
      <c r="E222" s="4"/>
      <c r="F222" s="4"/>
      <c r="G222" s="5"/>
      <c r="H222" s="3"/>
      <c r="I222" s="27"/>
      <c r="J222" s="6"/>
      <c r="K222" s="6"/>
      <c r="L222" s="3"/>
      <c r="M222" s="3"/>
      <c r="N222" s="3"/>
      <c r="O222" s="3"/>
      <c r="P222" s="3"/>
      <c r="Q222" s="3"/>
      <c r="R222" s="3"/>
      <c r="S222" s="4"/>
      <c r="T222" s="3"/>
      <c r="U222" s="25"/>
      <c r="V222" s="25"/>
      <c r="W222" s="7"/>
      <c r="X222" s="7"/>
      <c r="Y222" s="7"/>
      <c r="Z222" s="4"/>
      <c r="AA222" s="4"/>
      <c r="AB222" s="4"/>
      <c r="AC222" s="4"/>
      <c r="AD222" s="4"/>
      <c r="AE222" s="4"/>
      <c r="AF222" s="4"/>
      <c r="AG222" s="4"/>
      <c r="AH222" s="7"/>
      <c r="AI222" s="7"/>
      <c r="AJ222" s="7"/>
      <c r="AK222" s="7"/>
      <c r="AL222" s="3"/>
      <c r="AM222" s="3"/>
      <c r="AN222" s="3"/>
      <c r="AO222" s="3"/>
    </row>
    <row r="223" spans="1:41" s="26" customFormat="1" ht="14.25" customHeight="1">
      <c r="A223" s="12"/>
      <c r="B223" s="12"/>
      <c r="C223" s="13"/>
      <c r="D223" s="3"/>
      <c r="E223" s="4"/>
      <c r="F223" s="4"/>
      <c r="G223" s="5"/>
      <c r="H223" s="3"/>
      <c r="I223" s="27"/>
      <c r="J223" s="6"/>
      <c r="K223" s="6"/>
      <c r="L223" s="3"/>
      <c r="M223" s="3"/>
      <c r="N223" s="3"/>
      <c r="O223" s="3"/>
      <c r="P223" s="3"/>
      <c r="Q223" s="3"/>
      <c r="R223" s="3"/>
      <c r="S223" s="4"/>
      <c r="T223" s="3"/>
      <c r="U223" s="25"/>
      <c r="V223" s="25"/>
      <c r="W223" s="7"/>
      <c r="X223" s="7"/>
      <c r="Y223" s="7"/>
      <c r="Z223" s="4"/>
      <c r="AA223" s="4"/>
      <c r="AB223" s="4"/>
      <c r="AC223" s="4"/>
      <c r="AD223" s="4"/>
      <c r="AE223" s="4"/>
      <c r="AF223" s="4"/>
      <c r="AG223" s="4"/>
      <c r="AH223" s="7"/>
      <c r="AI223" s="7"/>
      <c r="AJ223" s="7"/>
      <c r="AK223" s="7"/>
      <c r="AL223" s="3"/>
      <c r="AM223" s="3"/>
      <c r="AN223" s="3"/>
      <c r="AO223" s="3"/>
    </row>
    <row r="224" spans="1:41" s="26" customFormat="1" ht="14.25" customHeight="1">
      <c r="A224" s="12"/>
      <c r="B224" s="12"/>
      <c r="C224" s="13"/>
      <c r="D224" s="3"/>
      <c r="E224" s="4"/>
      <c r="F224" s="4"/>
      <c r="G224" s="5"/>
      <c r="H224" s="3"/>
      <c r="I224" s="27"/>
      <c r="J224" s="6"/>
      <c r="K224" s="6"/>
      <c r="L224" s="3"/>
      <c r="M224" s="3"/>
      <c r="N224" s="3"/>
      <c r="O224" s="3"/>
      <c r="P224" s="3"/>
      <c r="Q224" s="3"/>
      <c r="R224" s="3"/>
      <c r="S224" s="4"/>
      <c r="T224" s="3"/>
      <c r="U224" s="25"/>
      <c r="V224" s="25"/>
      <c r="W224" s="7"/>
      <c r="X224" s="7"/>
      <c r="Y224" s="7"/>
      <c r="Z224" s="4"/>
      <c r="AA224" s="4"/>
      <c r="AB224" s="4"/>
      <c r="AC224" s="4"/>
      <c r="AD224" s="4"/>
      <c r="AE224" s="4"/>
      <c r="AF224" s="4"/>
      <c r="AG224" s="4"/>
      <c r="AH224" s="7"/>
      <c r="AI224" s="7"/>
      <c r="AJ224" s="7"/>
      <c r="AK224" s="7"/>
      <c r="AL224" s="3"/>
      <c r="AM224" s="3"/>
      <c r="AN224" s="3"/>
      <c r="AO224" s="3"/>
    </row>
    <row r="225" spans="1:41" s="26" customFormat="1" ht="14.25" customHeight="1">
      <c r="A225" s="12"/>
      <c r="B225" s="12"/>
      <c r="C225" s="13"/>
      <c r="D225" s="3"/>
      <c r="E225" s="4"/>
      <c r="F225" s="4"/>
      <c r="G225" s="5"/>
      <c r="H225" s="3"/>
      <c r="I225" s="27"/>
      <c r="J225" s="6"/>
      <c r="K225" s="6"/>
      <c r="L225" s="3"/>
      <c r="M225" s="3"/>
      <c r="N225" s="3"/>
      <c r="O225" s="3"/>
      <c r="P225" s="3"/>
      <c r="Q225" s="3"/>
      <c r="R225" s="3"/>
      <c r="S225" s="4"/>
      <c r="T225" s="3"/>
      <c r="U225" s="25"/>
      <c r="V225" s="25"/>
      <c r="W225" s="7"/>
      <c r="X225" s="7"/>
      <c r="Y225" s="7"/>
      <c r="Z225" s="4"/>
      <c r="AA225" s="4"/>
      <c r="AB225" s="4"/>
      <c r="AC225" s="4"/>
      <c r="AD225" s="4"/>
      <c r="AE225" s="4"/>
      <c r="AF225" s="4"/>
      <c r="AG225" s="4"/>
      <c r="AH225" s="7"/>
      <c r="AI225" s="7"/>
      <c r="AJ225" s="7"/>
      <c r="AK225" s="7"/>
      <c r="AL225" s="3"/>
      <c r="AM225" s="3"/>
      <c r="AN225" s="3"/>
      <c r="AO225" s="3"/>
    </row>
    <row r="226" spans="1:41" s="26" customFormat="1" ht="14.25" customHeight="1">
      <c r="A226" s="12"/>
      <c r="B226" s="12"/>
      <c r="C226" s="13"/>
      <c r="D226" s="3"/>
      <c r="E226" s="4"/>
      <c r="F226" s="4"/>
      <c r="G226" s="5"/>
      <c r="H226" s="3"/>
      <c r="I226" s="27"/>
      <c r="J226" s="6"/>
      <c r="K226" s="6"/>
      <c r="L226" s="3"/>
      <c r="M226" s="3"/>
      <c r="N226" s="3"/>
      <c r="O226" s="3"/>
      <c r="P226" s="3"/>
      <c r="Q226" s="3"/>
      <c r="R226" s="3"/>
      <c r="S226" s="4"/>
      <c r="T226" s="3"/>
      <c r="U226" s="25"/>
      <c r="V226" s="25"/>
      <c r="W226" s="7"/>
      <c r="X226" s="7"/>
      <c r="Y226" s="7"/>
      <c r="Z226" s="4"/>
      <c r="AA226" s="4"/>
      <c r="AB226" s="4"/>
      <c r="AC226" s="4"/>
      <c r="AD226" s="4"/>
      <c r="AE226" s="4"/>
      <c r="AF226" s="4"/>
      <c r="AG226" s="4"/>
      <c r="AH226" s="7"/>
      <c r="AI226" s="7"/>
      <c r="AJ226" s="7"/>
      <c r="AK226" s="7"/>
      <c r="AL226" s="3"/>
      <c r="AM226" s="3"/>
      <c r="AN226" s="3"/>
      <c r="AO226" s="3"/>
    </row>
    <row r="227" spans="1:41" s="26" customFormat="1" ht="14.25" customHeight="1">
      <c r="A227" s="12"/>
      <c r="B227" s="12"/>
      <c r="C227" s="13"/>
      <c r="D227" s="3"/>
      <c r="E227" s="4"/>
      <c r="F227" s="4"/>
      <c r="G227" s="5"/>
      <c r="H227" s="3"/>
      <c r="I227" s="27"/>
      <c r="J227" s="6"/>
      <c r="K227" s="6"/>
      <c r="L227" s="3"/>
      <c r="M227" s="3"/>
      <c r="N227" s="3"/>
      <c r="O227" s="3"/>
      <c r="P227" s="3"/>
      <c r="Q227" s="3"/>
      <c r="R227" s="3"/>
      <c r="S227" s="4"/>
      <c r="T227" s="3"/>
      <c r="U227" s="25"/>
      <c r="V227" s="25"/>
      <c r="W227" s="7"/>
      <c r="X227" s="7"/>
      <c r="Y227" s="7"/>
      <c r="Z227" s="4"/>
      <c r="AA227" s="4"/>
      <c r="AB227" s="4"/>
      <c r="AC227" s="4"/>
      <c r="AD227" s="4"/>
      <c r="AE227" s="4"/>
      <c r="AF227" s="4"/>
      <c r="AG227" s="4"/>
      <c r="AH227" s="7"/>
      <c r="AI227" s="7"/>
      <c r="AJ227" s="7"/>
      <c r="AK227" s="7"/>
      <c r="AL227" s="3"/>
      <c r="AM227" s="3"/>
      <c r="AN227" s="3"/>
      <c r="AO227" s="3"/>
    </row>
    <row r="228" spans="1:41" s="26" customFormat="1" ht="14.25" customHeight="1">
      <c r="A228" s="12"/>
      <c r="B228" s="12"/>
      <c r="C228" s="13"/>
      <c r="D228" s="3"/>
      <c r="E228" s="4"/>
      <c r="F228" s="4"/>
      <c r="G228" s="5"/>
      <c r="H228" s="3"/>
      <c r="I228" s="27"/>
      <c r="J228" s="6"/>
      <c r="K228" s="6"/>
      <c r="L228" s="3"/>
      <c r="M228" s="3"/>
      <c r="N228" s="3"/>
      <c r="O228" s="3"/>
      <c r="P228" s="3"/>
      <c r="Q228" s="3"/>
      <c r="R228" s="3"/>
      <c r="S228" s="4"/>
      <c r="T228" s="3"/>
      <c r="U228" s="25"/>
      <c r="V228" s="25"/>
      <c r="W228" s="7"/>
      <c r="X228" s="7"/>
      <c r="Y228" s="7"/>
      <c r="Z228" s="4"/>
      <c r="AA228" s="4"/>
      <c r="AB228" s="4"/>
      <c r="AC228" s="4"/>
      <c r="AD228" s="4"/>
      <c r="AE228" s="4"/>
      <c r="AF228" s="4"/>
      <c r="AG228" s="4"/>
      <c r="AH228" s="7"/>
      <c r="AI228" s="7"/>
      <c r="AJ228" s="7"/>
      <c r="AK228" s="7"/>
      <c r="AL228" s="3"/>
      <c r="AM228" s="3"/>
      <c r="AN228" s="3"/>
      <c r="AO228" s="3"/>
    </row>
    <row r="229" spans="1:41" s="26" customFormat="1" ht="14.25" customHeight="1">
      <c r="A229" s="12"/>
      <c r="B229" s="12"/>
      <c r="C229" s="13"/>
      <c r="D229" s="3"/>
      <c r="E229" s="4"/>
      <c r="F229" s="4"/>
      <c r="G229" s="5"/>
      <c r="H229" s="3"/>
      <c r="I229" s="27"/>
      <c r="J229" s="6"/>
      <c r="K229" s="6"/>
      <c r="L229" s="3"/>
      <c r="M229" s="3"/>
      <c r="N229" s="3"/>
      <c r="O229" s="3"/>
      <c r="P229" s="3"/>
      <c r="Q229" s="3"/>
      <c r="R229" s="3"/>
      <c r="S229" s="4"/>
      <c r="T229" s="3"/>
      <c r="U229" s="25"/>
      <c r="V229" s="25"/>
      <c r="W229" s="7"/>
      <c r="X229" s="7"/>
      <c r="Y229" s="7"/>
      <c r="Z229" s="4"/>
      <c r="AA229" s="4"/>
      <c r="AB229" s="4"/>
      <c r="AC229" s="4"/>
      <c r="AD229" s="4"/>
      <c r="AE229" s="4"/>
      <c r="AF229" s="4"/>
      <c r="AG229" s="4"/>
      <c r="AH229" s="7"/>
      <c r="AI229" s="7"/>
      <c r="AJ229" s="7"/>
      <c r="AK229" s="7"/>
      <c r="AL229" s="3"/>
      <c r="AM229" s="3"/>
      <c r="AN229" s="3"/>
      <c r="AO229" s="3"/>
    </row>
    <row r="230" spans="1:41" s="26" customFormat="1" ht="14.25" customHeight="1">
      <c r="A230" s="12"/>
      <c r="B230" s="12"/>
      <c r="C230" s="13"/>
      <c r="D230" s="3"/>
      <c r="E230" s="4"/>
      <c r="F230" s="4"/>
      <c r="G230" s="5"/>
      <c r="H230" s="3"/>
      <c r="I230" s="27"/>
      <c r="J230" s="6"/>
      <c r="K230" s="6"/>
      <c r="L230" s="3"/>
      <c r="M230" s="3"/>
      <c r="N230" s="3"/>
      <c r="O230" s="3"/>
      <c r="P230" s="3"/>
      <c r="Q230" s="3"/>
      <c r="R230" s="3"/>
      <c r="S230" s="4"/>
      <c r="T230" s="3"/>
      <c r="U230" s="25"/>
      <c r="V230" s="25"/>
      <c r="W230" s="7"/>
      <c r="X230" s="7"/>
      <c r="Y230" s="7"/>
      <c r="Z230" s="4"/>
      <c r="AA230" s="4"/>
      <c r="AB230" s="4"/>
      <c r="AC230" s="4"/>
      <c r="AD230" s="4"/>
      <c r="AE230" s="4"/>
      <c r="AF230" s="4"/>
      <c r="AG230" s="4"/>
      <c r="AH230" s="7"/>
      <c r="AI230" s="7"/>
      <c r="AJ230" s="7"/>
      <c r="AK230" s="7"/>
      <c r="AL230" s="3"/>
      <c r="AM230" s="3"/>
      <c r="AN230" s="3"/>
      <c r="AO230" s="3"/>
    </row>
    <row r="231" spans="1:41" s="26" customFormat="1" ht="14.25" customHeight="1">
      <c r="A231" s="12"/>
      <c r="B231" s="12"/>
      <c r="C231" s="13"/>
      <c r="D231" s="3"/>
      <c r="E231" s="4"/>
      <c r="F231" s="4"/>
      <c r="G231" s="5"/>
      <c r="H231" s="3"/>
      <c r="I231" s="27"/>
      <c r="J231" s="6"/>
      <c r="K231" s="6"/>
      <c r="L231" s="3"/>
      <c r="M231" s="3"/>
      <c r="N231" s="3"/>
      <c r="O231" s="3"/>
      <c r="P231" s="3"/>
      <c r="Q231" s="3"/>
      <c r="R231" s="3"/>
      <c r="S231" s="4"/>
      <c r="T231" s="3"/>
      <c r="U231" s="25"/>
      <c r="V231" s="25"/>
      <c r="W231" s="7"/>
      <c r="X231" s="7"/>
      <c r="Y231" s="7"/>
      <c r="Z231" s="4"/>
      <c r="AA231" s="4"/>
      <c r="AB231" s="4"/>
      <c r="AC231" s="4"/>
      <c r="AD231" s="4"/>
      <c r="AE231" s="4"/>
      <c r="AF231" s="4"/>
      <c r="AG231" s="4"/>
      <c r="AH231" s="7"/>
      <c r="AI231" s="7"/>
      <c r="AJ231" s="7"/>
      <c r="AK231" s="7"/>
      <c r="AL231" s="3"/>
      <c r="AM231" s="3"/>
      <c r="AN231" s="3"/>
      <c r="AO231" s="3"/>
    </row>
    <row r="232" spans="1:41" s="26" customFormat="1" ht="14.25" customHeight="1">
      <c r="A232" s="12"/>
      <c r="B232" s="12"/>
      <c r="C232" s="13"/>
      <c r="D232" s="3"/>
      <c r="E232" s="4"/>
      <c r="F232" s="4"/>
      <c r="G232" s="5"/>
      <c r="H232" s="3"/>
      <c r="I232" s="27"/>
      <c r="J232" s="6"/>
      <c r="K232" s="6"/>
      <c r="L232" s="3"/>
      <c r="M232" s="3"/>
      <c r="N232" s="3"/>
      <c r="O232" s="3"/>
      <c r="P232" s="3"/>
      <c r="Q232" s="3"/>
      <c r="R232" s="3"/>
      <c r="S232" s="4"/>
      <c r="T232" s="3"/>
      <c r="U232" s="25"/>
      <c r="V232" s="25"/>
      <c r="W232" s="7"/>
      <c r="X232" s="7"/>
      <c r="Y232" s="7"/>
      <c r="Z232" s="4"/>
      <c r="AA232" s="4"/>
      <c r="AB232" s="4"/>
      <c r="AC232" s="4"/>
      <c r="AD232" s="4"/>
      <c r="AE232" s="4"/>
      <c r="AF232" s="4"/>
      <c r="AG232" s="4"/>
      <c r="AH232" s="7"/>
      <c r="AI232" s="7"/>
      <c r="AJ232" s="7"/>
      <c r="AK232" s="7"/>
      <c r="AL232" s="3"/>
      <c r="AM232" s="3"/>
      <c r="AN232" s="3"/>
      <c r="AO232" s="3"/>
    </row>
    <row r="233" spans="1:41" s="26" customFormat="1" ht="14.25" customHeight="1">
      <c r="A233" s="12"/>
      <c r="B233" s="12"/>
      <c r="C233" s="13"/>
      <c r="D233" s="3"/>
      <c r="E233" s="4"/>
      <c r="F233" s="4"/>
      <c r="G233" s="5"/>
      <c r="H233" s="3"/>
      <c r="I233" s="27"/>
      <c r="J233" s="6"/>
      <c r="K233" s="6"/>
      <c r="L233" s="3"/>
      <c r="M233" s="3"/>
      <c r="N233" s="3"/>
      <c r="O233" s="3"/>
      <c r="P233" s="3"/>
      <c r="Q233" s="3"/>
      <c r="R233" s="3"/>
      <c r="S233" s="4"/>
      <c r="T233" s="3"/>
      <c r="U233" s="25"/>
      <c r="V233" s="25"/>
      <c r="W233" s="7"/>
      <c r="X233" s="7"/>
      <c r="Y233" s="7"/>
      <c r="Z233" s="4"/>
      <c r="AA233" s="4"/>
      <c r="AB233" s="4"/>
      <c r="AC233" s="4"/>
      <c r="AD233" s="4"/>
      <c r="AE233" s="4"/>
      <c r="AF233" s="4"/>
      <c r="AG233" s="4"/>
      <c r="AH233" s="7"/>
      <c r="AI233" s="7"/>
      <c r="AJ233" s="7"/>
      <c r="AK233" s="7"/>
      <c r="AL233" s="3"/>
      <c r="AM233" s="3"/>
      <c r="AN233" s="3"/>
      <c r="AO233" s="3"/>
    </row>
    <row r="234" spans="1:41" s="26" customFormat="1" ht="14.25" customHeight="1">
      <c r="A234" s="12"/>
      <c r="B234" s="12"/>
      <c r="C234" s="13"/>
      <c r="D234" s="3"/>
      <c r="E234" s="4"/>
      <c r="F234" s="4"/>
      <c r="G234" s="5"/>
      <c r="H234" s="3"/>
      <c r="I234" s="27"/>
      <c r="J234" s="6"/>
      <c r="K234" s="6"/>
      <c r="L234" s="3"/>
      <c r="M234" s="3"/>
      <c r="N234" s="3"/>
      <c r="O234" s="3"/>
      <c r="P234" s="3"/>
      <c r="Q234" s="3"/>
      <c r="R234" s="3"/>
      <c r="S234" s="4"/>
      <c r="T234" s="3"/>
      <c r="U234" s="25"/>
      <c r="V234" s="25"/>
      <c r="W234" s="7"/>
      <c r="X234" s="7"/>
      <c r="Y234" s="7"/>
      <c r="Z234" s="4"/>
      <c r="AA234" s="4"/>
      <c r="AB234" s="4"/>
      <c r="AC234" s="4"/>
      <c r="AD234" s="4"/>
      <c r="AE234" s="4"/>
      <c r="AF234" s="4"/>
      <c r="AG234" s="4"/>
      <c r="AH234" s="7"/>
      <c r="AI234" s="7"/>
      <c r="AJ234" s="7"/>
      <c r="AK234" s="7"/>
      <c r="AL234" s="3"/>
      <c r="AM234" s="3"/>
      <c r="AN234" s="3"/>
      <c r="AO234" s="3"/>
    </row>
    <row r="235" spans="1:41" s="26" customFormat="1" ht="14.25" customHeight="1">
      <c r="A235" s="12"/>
      <c r="B235" s="12"/>
      <c r="C235" s="13"/>
      <c r="D235" s="3"/>
      <c r="E235" s="4"/>
      <c r="F235" s="4"/>
      <c r="G235" s="5"/>
      <c r="H235" s="3"/>
      <c r="I235" s="27"/>
      <c r="J235" s="6"/>
      <c r="K235" s="6"/>
      <c r="L235" s="3"/>
      <c r="M235" s="3"/>
      <c r="N235" s="3"/>
      <c r="O235" s="3"/>
      <c r="P235" s="3"/>
      <c r="Q235" s="3"/>
      <c r="R235" s="3"/>
      <c r="S235" s="4"/>
      <c r="T235" s="3"/>
      <c r="U235" s="25"/>
      <c r="V235" s="25"/>
      <c r="W235" s="7"/>
      <c r="X235" s="7"/>
      <c r="Y235" s="7"/>
      <c r="Z235" s="4"/>
      <c r="AA235" s="4"/>
      <c r="AB235" s="4"/>
      <c r="AC235" s="4"/>
      <c r="AD235" s="4"/>
      <c r="AE235" s="4"/>
      <c r="AF235" s="4"/>
      <c r="AG235" s="4"/>
      <c r="AH235" s="7"/>
      <c r="AI235" s="7"/>
      <c r="AJ235" s="7"/>
      <c r="AK235" s="7"/>
      <c r="AL235" s="3"/>
      <c r="AM235" s="3"/>
      <c r="AN235" s="3"/>
      <c r="AO235" s="3"/>
    </row>
    <row r="236" spans="1:41" s="26" customFormat="1" ht="14.25" customHeight="1">
      <c r="A236" s="12"/>
      <c r="B236" s="12"/>
      <c r="C236" s="13"/>
      <c r="D236" s="3"/>
      <c r="E236" s="4"/>
      <c r="F236" s="4"/>
      <c r="G236" s="5"/>
      <c r="H236" s="3"/>
      <c r="I236" s="27"/>
      <c r="J236" s="6"/>
      <c r="K236" s="6"/>
      <c r="L236" s="3"/>
      <c r="M236" s="3"/>
      <c r="N236" s="3"/>
      <c r="O236" s="3"/>
      <c r="P236" s="3"/>
      <c r="Q236" s="3"/>
      <c r="R236" s="3"/>
      <c r="S236" s="4"/>
      <c r="T236" s="3"/>
      <c r="U236" s="25"/>
      <c r="V236" s="25"/>
      <c r="W236" s="7"/>
      <c r="X236" s="7"/>
      <c r="Y236" s="7"/>
      <c r="Z236" s="4"/>
      <c r="AA236" s="4"/>
      <c r="AB236" s="4"/>
      <c r="AC236" s="4"/>
      <c r="AD236" s="4"/>
      <c r="AE236" s="4"/>
      <c r="AF236" s="4"/>
      <c r="AG236" s="4"/>
      <c r="AH236" s="7"/>
      <c r="AI236" s="7"/>
      <c r="AJ236" s="7"/>
      <c r="AK236" s="7"/>
      <c r="AL236" s="3"/>
      <c r="AM236" s="3"/>
      <c r="AN236" s="3"/>
      <c r="AO236" s="3"/>
    </row>
    <row r="237" spans="1:41" s="26" customFormat="1" ht="14.25" customHeight="1">
      <c r="A237" s="12"/>
      <c r="B237" s="12"/>
      <c r="C237" s="13"/>
      <c r="D237" s="3"/>
      <c r="E237" s="4"/>
      <c r="F237" s="4"/>
      <c r="G237" s="5"/>
      <c r="H237" s="3"/>
      <c r="I237" s="27"/>
      <c r="J237" s="6"/>
      <c r="K237" s="6"/>
      <c r="L237" s="3"/>
      <c r="M237" s="3"/>
      <c r="N237" s="3"/>
      <c r="O237" s="3"/>
      <c r="P237" s="3"/>
      <c r="Q237" s="3"/>
      <c r="R237" s="3"/>
      <c r="S237" s="4"/>
      <c r="T237" s="3"/>
      <c r="U237" s="25"/>
      <c r="V237" s="25"/>
      <c r="W237" s="7"/>
      <c r="X237" s="7"/>
      <c r="Y237" s="7"/>
      <c r="Z237" s="4"/>
      <c r="AA237" s="4"/>
      <c r="AB237" s="4"/>
      <c r="AC237" s="4"/>
      <c r="AD237" s="4"/>
      <c r="AE237" s="4"/>
      <c r="AF237" s="4"/>
      <c r="AG237" s="4"/>
      <c r="AH237" s="7"/>
      <c r="AI237" s="7"/>
      <c r="AJ237" s="7"/>
      <c r="AK237" s="7"/>
      <c r="AL237" s="3"/>
      <c r="AM237" s="3"/>
      <c r="AN237" s="3"/>
      <c r="AO237" s="3"/>
    </row>
    <row r="238" spans="1:41" s="26" customFormat="1" ht="14.25" customHeight="1">
      <c r="A238" s="12"/>
      <c r="B238" s="12"/>
      <c r="C238" s="13"/>
      <c r="D238" s="3"/>
      <c r="E238" s="4"/>
      <c r="F238" s="4"/>
      <c r="G238" s="5"/>
      <c r="H238" s="3"/>
      <c r="I238" s="27"/>
      <c r="J238" s="6"/>
      <c r="K238" s="6"/>
      <c r="L238" s="3"/>
      <c r="M238" s="3"/>
      <c r="N238" s="3"/>
      <c r="O238" s="3"/>
      <c r="P238" s="3"/>
      <c r="Q238" s="3"/>
      <c r="R238" s="3"/>
      <c r="S238" s="4"/>
      <c r="T238" s="3"/>
      <c r="U238" s="25"/>
      <c r="V238" s="25"/>
      <c r="W238" s="7"/>
      <c r="X238" s="7"/>
      <c r="Y238" s="7"/>
      <c r="Z238" s="4"/>
      <c r="AA238" s="4"/>
      <c r="AB238" s="4"/>
      <c r="AC238" s="4"/>
      <c r="AD238" s="4"/>
      <c r="AE238" s="4"/>
      <c r="AF238" s="4"/>
      <c r="AG238" s="4"/>
      <c r="AH238" s="7"/>
      <c r="AI238" s="7"/>
      <c r="AJ238" s="7"/>
      <c r="AK238" s="7"/>
      <c r="AL238" s="3"/>
      <c r="AM238" s="3"/>
      <c r="AN238" s="3"/>
      <c r="AO238" s="3"/>
    </row>
    <row r="239" spans="1:41" s="26" customFormat="1" ht="14.25" customHeight="1">
      <c r="A239" s="12"/>
      <c r="B239" s="12"/>
      <c r="C239" s="13"/>
      <c r="D239" s="3"/>
      <c r="E239" s="4"/>
      <c r="F239" s="4"/>
      <c r="G239" s="5"/>
      <c r="H239" s="3"/>
      <c r="I239" s="27"/>
      <c r="J239" s="6"/>
      <c r="K239" s="6"/>
      <c r="L239" s="3"/>
      <c r="M239" s="3"/>
      <c r="N239" s="3"/>
      <c r="O239" s="3"/>
      <c r="P239" s="3"/>
      <c r="Q239" s="3"/>
      <c r="R239" s="3"/>
      <c r="S239" s="4"/>
      <c r="T239" s="3"/>
      <c r="U239" s="25"/>
      <c r="V239" s="25"/>
      <c r="W239" s="7"/>
      <c r="X239" s="7"/>
      <c r="Y239" s="7"/>
      <c r="Z239" s="4"/>
      <c r="AA239" s="4"/>
      <c r="AB239" s="4"/>
      <c r="AC239" s="4"/>
      <c r="AD239" s="4"/>
      <c r="AE239" s="4"/>
      <c r="AF239" s="4"/>
      <c r="AG239" s="4"/>
      <c r="AH239" s="7"/>
      <c r="AI239" s="7"/>
      <c r="AJ239" s="7"/>
      <c r="AK239" s="7"/>
      <c r="AL239" s="3"/>
      <c r="AM239" s="3"/>
      <c r="AN239" s="3"/>
      <c r="AO239" s="3"/>
    </row>
    <row r="240" spans="1:41" s="26" customFormat="1" ht="14.25" customHeight="1">
      <c r="A240" s="12"/>
      <c r="B240" s="12"/>
      <c r="C240" s="13"/>
      <c r="D240" s="3"/>
      <c r="E240" s="4"/>
      <c r="F240" s="4"/>
      <c r="G240" s="5"/>
      <c r="H240" s="3"/>
      <c r="I240" s="27"/>
      <c r="J240" s="6"/>
      <c r="K240" s="6"/>
      <c r="L240" s="3"/>
      <c r="M240" s="3"/>
      <c r="N240" s="3"/>
      <c r="O240" s="3"/>
      <c r="P240" s="3"/>
      <c r="Q240" s="3"/>
      <c r="R240" s="3"/>
      <c r="S240" s="4"/>
      <c r="T240" s="3"/>
      <c r="U240" s="25"/>
      <c r="V240" s="25"/>
      <c r="W240" s="7"/>
      <c r="X240" s="7"/>
      <c r="Y240" s="7"/>
      <c r="Z240" s="4"/>
      <c r="AA240" s="4"/>
      <c r="AB240" s="4"/>
      <c r="AC240" s="4"/>
      <c r="AD240" s="4"/>
      <c r="AE240" s="4"/>
      <c r="AF240" s="4"/>
      <c r="AG240" s="4"/>
      <c r="AH240" s="7"/>
      <c r="AI240" s="7"/>
      <c r="AJ240" s="7"/>
      <c r="AK240" s="7"/>
      <c r="AL240" s="3"/>
      <c r="AM240" s="3"/>
      <c r="AN240" s="3"/>
      <c r="AO240" s="3"/>
    </row>
    <row r="241" spans="1:41" s="26" customFormat="1" ht="14.25" customHeight="1">
      <c r="A241" s="12"/>
      <c r="B241" s="12"/>
      <c r="C241" s="13"/>
      <c r="D241" s="3"/>
      <c r="E241" s="4"/>
      <c r="F241" s="4"/>
      <c r="G241" s="5"/>
      <c r="H241" s="3"/>
      <c r="I241" s="27"/>
      <c r="J241" s="6"/>
      <c r="K241" s="6"/>
      <c r="L241" s="3"/>
      <c r="M241" s="3"/>
      <c r="N241" s="3"/>
      <c r="O241" s="3"/>
      <c r="P241" s="3"/>
      <c r="Q241" s="3"/>
      <c r="R241" s="3"/>
      <c r="S241" s="4"/>
      <c r="T241" s="3"/>
      <c r="U241" s="25"/>
      <c r="V241" s="25"/>
      <c r="W241" s="7"/>
      <c r="X241" s="7"/>
      <c r="Y241" s="7"/>
      <c r="Z241" s="4"/>
      <c r="AA241" s="4"/>
      <c r="AB241" s="4"/>
      <c r="AC241" s="4"/>
      <c r="AD241" s="4"/>
      <c r="AE241" s="4"/>
      <c r="AF241" s="4"/>
      <c r="AG241" s="4"/>
      <c r="AH241" s="7"/>
      <c r="AI241" s="7"/>
      <c r="AJ241" s="7"/>
      <c r="AK241" s="7"/>
      <c r="AL241" s="3"/>
      <c r="AM241" s="3"/>
      <c r="AN241" s="3"/>
      <c r="AO241" s="3"/>
    </row>
    <row r="242" spans="1:41" s="26" customFormat="1" ht="14.25" customHeight="1">
      <c r="A242" s="12"/>
      <c r="B242" s="12"/>
      <c r="C242" s="13"/>
      <c r="D242" s="3"/>
      <c r="E242" s="4"/>
      <c r="F242" s="4"/>
      <c r="G242" s="5"/>
      <c r="H242" s="3"/>
      <c r="I242" s="27"/>
      <c r="J242" s="6"/>
      <c r="K242" s="6"/>
      <c r="L242" s="3"/>
      <c r="M242" s="3"/>
      <c r="N242" s="3"/>
      <c r="O242" s="3"/>
      <c r="P242" s="3"/>
      <c r="Q242" s="3"/>
      <c r="R242" s="3"/>
      <c r="S242" s="4"/>
      <c r="T242" s="3"/>
      <c r="U242" s="25"/>
      <c r="V242" s="25"/>
      <c r="W242" s="7"/>
      <c r="X242" s="7"/>
      <c r="Y242" s="7"/>
      <c r="Z242" s="4"/>
      <c r="AA242" s="4"/>
      <c r="AB242" s="4"/>
      <c r="AC242" s="4"/>
      <c r="AD242" s="4"/>
      <c r="AE242" s="4"/>
      <c r="AF242" s="4"/>
      <c r="AG242" s="4"/>
      <c r="AH242" s="7"/>
      <c r="AI242" s="7"/>
      <c r="AJ242" s="7"/>
      <c r="AK242" s="7"/>
      <c r="AL242" s="3"/>
      <c r="AM242" s="3"/>
      <c r="AN242" s="3"/>
      <c r="AO242" s="3"/>
    </row>
    <row r="243" spans="1:41" s="26" customFormat="1" ht="14.25" customHeight="1">
      <c r="A243" s="12"/>
      <c r="B243" s="12"/>
      <c r="C243" s="13"/>
      <c r="D243" s="3"/>
      <c r="E243" s="4"/>
      <c r="F243" s="4"/>
      <c r="G243" s="5"/>
      <c r="H243" s="3"/>
      <c r="I243" s="27"/>
      <c r="J243" s="6"/>
      <c r="K243" s="6"/>
      <c r="L243" s="3"/>
      <c r="M243" s="3"/>
      <c r="N243" s="3"/>
      <c r="O243" s="3"/>
      <c r="P243" s="3"/>
      <c r="Q243" s="3"/>
      <c r="R243" s="3"/>
      <c r="S243" s="4"/>
      <c r="T243" s="3"/>
      <c r="U243" s="25"/>
      <c r="V243" s="25"/>
      <c r="W243" s="7"/>
      <c r="X243" s="7"/>
      <c r="Y243" s="7"/>
      <c r="Z243" s="4"/>
      <c r="AA243" s="4"/>
      <c r="AB243" s="4"/>
      <c r="AC243" s="4"/>
      <c r="AD243" s="4"/>
      <c r="AE243" s="4"/>
      <c r="AF243" s="4"/>
      <c r="AG243" s="4"/>
      <c r="AH243" s="7"/>
      <c r="AI243" s="7"/>
      <c r="AJ243" s="7"/>
      <c r="AK243" s="7"/>
      <c r="AL243" s="3"/>
      <c r="AM243" s="3"/>
      <c r="AN243" s="3"/>
      <c r="AO243" s="3"/>
    </row>
    <row r="244" spans="1:41" s="26" customFormat="1" ht="14.25" customHeight="1">
      <c r="A244" s="12"/>
      <c r="B244" s="12"/>
      <c r="C244" s="13"/>
      <c r="D244" s="3"/>
      <c r="E244" s="4"/>
      <c r="F244" s="4"/>
      <c r="G244" s="5"/>
      <c r="H244" s="3"/>
      <c r="I244" s="27"/>
      <c r="J244" s="6"/>
      <c r="K244" s="6"/>
      <c r="L244" s="3"/>
      <c r="M244" s="3"/>
      <c r="N244" s="3"/>
      <c r="O244" s="3"/>
      <c r="P244" s="3"/>
      <c r="Q244" s="3"/>
      <c r="R244" s="3"/>
      <c r="S244" s="4"/>
      <c r="T244" s="3"/>
      <c r="U244" s="25"/>
      <c r="V244" s="25"/>
      <c r="W244" s="7"/>
      <c r="X244" s="7"/>
      <c r="Y244" s="7"/>
      <c r="Z244" s="4"/>
      <c r="AA244" s="4"/>
      <c r="AB244" s="4"/>
      <c r="AC244" s="4"/>
      <c r="AD244" s="4"/>
      <c r="AE244" s="4"/>
      <c r="AF244" s="4"/>
      <c r="AG244" s="4"/>
      <c r="AH244" s="7"/>
      <c r="AI244" s="7"/>
      <c r="AJ244" s="7"/>
      <c r="AK244" s="7"/>
      <c r="AL244" s="3"/>
      <c r="AM244" s="3"/>
      <c r="AN244" s="3"/>
      <c r="AO244" s="3"/>
    </row>
    <row r="245" spans="1:41" s="26" customFormat="1" ht="14.25" customHeight="1">
      <c r="A245" s="12"/>
      <c r="B245" s="12"/>
      <c r="C245" s="13"/>
      <c r="D245" s="3"/>
      <c r="E245" s="4"/>
      <c r="F245" s="4"/>
      <c r="G245" s="5"/>
      <c r="H245" s="3"/>
      <c r="I245" s="27"/>
      <c r="J245" s="6"/>
      <c r="K245" s="6"/>
      <c r="L245" s="3"/>
      <c r="M245" s="3"/>
      <c r="N245" s="3"/>
      <c r="O245" s="3"/>
      <c r="P245" s="3"/>
      <c r="Q245" s="3"/>
      <c r="R245" s="3"/>
      <c r="S245" s="4"/>
      <c r="T245" s="3"/>
      <c r="U245" s="25"/>
      <c r="V245" s="25"/>
      <c r="W245" s="7"/>
      <c r="X245" s="7"/>
      <c r="Y245" s="7"/>
      <c r="Z245" s="4"/>
      <c r="AA245" s="4"/>
      <c r="AB245" s="4"/>
      <c r="AC245" s="4"/>
      <c r="AD245" s="4"/>
      <c r="AE245" s="4"/>
      <c r="AF245" s="4"/>
      <c r="AG245" s="4"/>
      <c r="AH245" s="7"/>
      <c r="AI245" s="7"/>
      <c r="AJ245" s="7"/>
      <c r="AK245" s="7"/>
      <c r="AL245" s="3"/>
      <c r="AM245" s="3"/>
      <c r="AN245" s="3"/>
      <c r="AO245" s="3"/>
    </row>
    <row r="246" spans="1:41" s="26" customFormat="1" ht="14.25" customHeight="1">
      <c r="A246" s="12"/>
      <c r="B246" s="12"/>
      <c r="C246" s="13"/>
      <c r="D246" s="3"/>
      <c r="E246" s="4"/>
      <c r="F246" s="4"/>
      <c r="G246" s="5"/>
      <c r="H246" s="3"/>
      <c r="I246" s="27"/>
      <c r="J246" s="6"/>
      <c r="K246" s="6"/>
      <c r="L246" s="3"/>
      <c r="M246" s="3"/>
      <c r="N246" s="3"/>
      <c r="O246" s="3"/>
      <c r="P246" s="3"/>
      <c r="Q246" s="3"/>
      <c r="R246" s="3"/>
      <c r="S246" s="4"/>
      <c r="T246" s="3"/>
      <c r="U246" s="25"/>
      <c r="V246" s="25"/>
      <c r="W246" s="7"/>
      <c r="X246" s="7"/>
      <c r="Y246" s="7"/>
      <c r="Z246" s="4"/>
      <c r="AA246" s="4"/>
      <c r="AB246" s="4"/>
      <c r="AC246" s="4"/>
      <c r="AD246" s="4"/>
      <c r="AE246" s="4"/>
      <c r="AF246" s="4"/>
      <c r="AG246" s="4"/>
      <c r="AH246" s="7"/>
      <c r="AI246" s="7"/>
      <c r="AJ246" s="7"/>
      <c r="AK246" s="7"/>
      <c r="AL246" s="3"/>
      <c r="AM246" s="3"/>
      <c r="AN246" s="3"/>
      <c r="AO246" s="3"/>
    </row>
    <row r="247" spans="1:41" s="26" customFormat="1" ht="14.25" customHeight="1">
      <c r="A247" s="12"/>
      <c r="B247" s="12"/>
      <c r="C247" s="13"/>
      <c r="D247" s="3"/>
      <c r="E247" s="4"/>
      <c r="F247" s="4"/>
      <c r="G247" s="5"/>
      <c r="H247" s="3"/>
      <c r="I247" s="27"/>
      <c r="J247" s="6"/>
      <c r="K247" s="6"/>
      <c r="L247" s="3"/>
      <c r="M247" s="3"/>
      <c r="N247" s="3"/>
      <c r="O247" s="3"/>
      <c r="P247" s="3"/>
      <c r="Q247" s="3"/>
      <c r="R247" s="3"/>
      <c r="S247" s="4"/>
      <c r="T247" s="3"/>
      <c r="U247" s="25"/>
      <c r="V247" s="25"/>
      <c r="W247" s="7"/>
      <c r="X247" s="7"/>
      <c r="Y247" s="7"/>
      <c r="Z247" s="4"/>
      <c r="AA247" s="4"/>
      <c r="AB247" s="4"/>
      <c r="AC247" s="4"/>
      <c r="AD247" s="4"/>
      <c r="AE247" s="4"/>
      <c r="AF247" s="4"/>
      <c r="AG247" s="4"/>
      <c r="AH247" s="7"/>
      <c r="AI247" s="7"/>
      <c r="AJ247" s="7"/>
      <c r="AK247" s="7"/>
      <c r="AL247" s="3"/>
      <c r="AM247" s="3"/>
      <c r="AN247" s="3"/>
      <c r="AO247" s="3"/>
    </row>
    <row r="248" spans="1:41" s="26" customFormat="1" ht="14.25" customHeight="1">
      <c r="A248" s="12"/>
      <c r="B248" s="12"/>
      <c r="C248" s="13"/>
      <c r="D248" s="3"/>
      <c r="E248" s="4"/>
      <c r="F248" s="4"/>
      <c r="G248" s="5"/>
      <c r="H248" s="3"/>
      <c r="I248" s="27"/>
      <c r="J248" s="6"/>
      <c r="K248" s="6"/>
      <c r="L248" s="3"/>
      <c r="M248" s="3"/>
      <c r="N248" s="3"/>
      <c r="O248" s="3"/>
      <c r="P248" s="3"/>
      <c r="Q248" s="3"/>
      <c r="R248" s="3"/>
      <c r="S248" s="4"/>
      <c r="T248" s="3"/>
      <c r="U248" s="25"/>
      <c r="V248" s="25"/>
      <c r="W248" s="7"/>
      <c r="X248" s="7"/>
      <c r="Y248" s="7"/>
      <c r="Z248" s="4"/>
      <c r="AA248" s="4"/>
      <c r="AB248" s="4"/>
      <c r="AC248" s="4"/>
      <c r="AD248" s="4"/>
      <c r="AE248" s="4"/>
      <c r="AF248" s="4"/>
      <c r="AG248" s="4"/>
      <c r="AH248" s="7"/>
      <c r="AI248" s="7"/>
      <c r="AJ248" s="7"/>
      <c r="AK248" s="7"/>
      <c r="AL248" s="3"/>
      <c r="AM248" s="3"/>
      <c r="AN248" s="3"/>
      <c r="AO248" s="3"/>
    </row>
    <row r="249" spans="1:41" s="26" customFormat="1" ht="14.25" customHeight="1">
      <c r="A249" s="12"/>
      <c r="B249" s="12"/>
      <c r="C249" s="13"/>
      <c r="D249" s="3"/>
      <c r="E249" s="4"/>
      <c r="F249" s="4"/>
      <c r="G249" s="5"/>
      <c r="H249" s="3"/>
      <c r="I249" s="27"/>
      <c r="J249" s="6"/>
      <c r="K249" s="6"/>
      <c r="L249" s="3"/>
      <c r="M249" s="3"/>
      <c r="N249" s="3"/>
      <c r="O249" s="3"/>
      <c r="P249" s="3"/>
      <c r="Q249" s="3"/>
      <c r="R249" s="3"/>
      <c r="S249" s="4"/>
      <c r="T249" s="3"/>
      <c r="U249" s="25"/>
      <c r="V249" s="25"/>
      <c r="W249" s="7"/>
      <c r="X249" s="7"/>
      <c r="Y249" s="7"/>
      <c r="Z249" s="4"/>
      <c r="AA249" s="4"/>
      <c r="AB249" s="4"/>
      <c r="AC249" s="4"/>
      <c r="AD249" s="4"/>
      <c r="AE249" s="4"/>
      <c r="AF249" s="4"/>
      <c r="AG249" s="4"/>
      <c r="AH249" s="7"/>
      <c r="AI249" s="7"/>
      <c r="AJ249" s="7"/>
      <c r="AK249" s="7"/>
      <c r="AL249" s="3"/>
      <c r="AM249" s="3"/>
      <c r="AN249" s="3"/>
      <c r="AO249" s="3"/>
    </row>
    <row r="250" spans="1:41" s="26" customFormat="1" ht="14.25" customHeight="1">
      <c r="A250" s="12"/>
      <c r="B250" s="12"/>
      <c r="C250" s="13"/>
      <c r="D250" s="3"/>
      <c r="E250" s="4"/>
      <c r="F250" s="4"/>
      <c r="G250" s="5"/>
      <c r="H250" s="3"/>
      <c r="I250" s="27"/>
      <c r="J250" s="6"/>
      <c r="K250" s="6"/>
      <c r="L250" s="3"/>
      <c r="M250" s="3"/>
      <c r="N250" s="3"/>
      <c r="O250" s="3"/>
      <c r="P250" s="3"/>
      <c r="Q250" s="3"/>
      <c r="R250" s="3"/>
      <c r="S250" s="4"/>
      <c r="T250" s="3"/>
      <c r="U250" s="25"/>
      <c r="V250" s="25"/>
      <c r="W250" s="7"/>
      <c r="X250" s="7"/>
      <c r="Y250" s="7"/>
      <c r="Z250" s="4"/>
      <c r="AA250" s="4"/>
      <c r="AB250" s="4"/>
      <c r="AC250" s="4"/>
      <c r="AD250" s="4"/>
      <c r="AE250" s="4"/>
      <c r="AF250" s="4"/>
      <c r="AG250" s="4"/>
      <c r="AH250" s="7"/>
      <c r="AI250" s="7"/>
      <c r="AJ250" s="7"/>
      <c r="AK250" s="7"/>
      <c r="AL250" s="3"/>
      <c r="AM250" s="3"/>
      <c r="AN250" s="3"/>
      <c r="AO250" s="3"/>
    </row>
    <row r="251" spans="1:41" s="26" customFormat="1">
      <c r="A251" s="1"/>
      <c r="B251" s="1"/>
      <c r="C251" s="2"/>
      <c r="D251" s="3"/>
      <c r="E251" s="4"/>
      <c r="F251" s="4"/>
      <c r="G251" s="5"/>
      <c r="H251" s="3"/>
      <c r="I251" s="27"/>
      <c r="J251" s="6"/>
      <c r="K251" s="6"/>
      <c r="L251" s="3"/>
      <c r="M251" s="3"/>
      <c r="N251" s="3"/>
      <c r="O251" s="3"/>
      <c r="P251" s="3"/>
      <c r="Q251" s="3"/>
      <c r="R251" s="3"/>
      <c r="S251" s="4"/>
      <c r="T251" s="3"/>
      <c r="U251" s="25"/>
      <c r="V251" s="25"/>
      <c r="W251" s="7"/>
      <c r="X251" s="7"/>
      <c r="Y251" s="7"/>
      <c r="Z251" s="4"/>
      <c r="AA251" s="4"/>
      <c r="AB251" s="4"/>
      <c r="AC251" s="4"/>
      <c r="AD251" s="4"/>
      <c r="AE251" s="4"/>
      <c r="AF251" s="4"/>
      <c r="AG251" s="4"/>
      <c r="AH251" s="7"/>
      <c r="AI251" s="7"/>
      <c r="AJ251" s="7"/>
      <c r="AK251" s="7"/>
      <c r="AL251" s="3"/>
      <c r="AM251" s="3"/>
      <c r="AN251" s="3"/>
      <c r="AO251" s="3"/>
    </row>
    <row r="252" spans="1:41" s="26" customFormat="1">
      <c r="A252" s="1"/>
      <c r="B252" s="1"/>
      <c r="C252" s="2"/>
      <c r="D252" s="3"/>
      <c r="E252" s="4"/>
      <c r="F252" s="4"/>
      <c r="G252" s="5"/>
      <c r="H252" s="3"/>
      <c r="I252" s="27"/>
      <c r="J252" s="6"/>
      <c r="K252" s="6"/>
      <c r="L252" s="3"/>
      <c r="M252" s="3"/>
      <c r="N252" s="3"/>
      <c r="O252" s="3"/>
      <c r="P252" s="3"/>
      <c r="Q252" s="3"/>
      <c r="R252" s="3"/>
      <c r="S252" s="4"/>
      <c r="T252" s="3"/>
      <c r="U252" s="25"/>
      <c r="V252" s="25"/>
      <c r="W252" s="7"/>
      <c r="X252" s="7"/>
      <c r="Y252" s="7"/>
      <c r="Z252" s="4"/>
      <c r="AA252" s="4"/>
      <c r="AB252" s="4"/>
      <c r="AC252" s="4"/>
      <c r="AD252" s="4"/>
      <c r="AE252" s="4"/>
      <c r="AF252" s="4"/>
      <c r="AG252" s="4"/>
      <c r="AH252" s="7"/>
      <c r="AI252" s="7"/>
      <c r="AJ252" s="7"/>
      <c r="AK252" s="7"/>
      <c r="AL252" s="3"/>
      <c r="AM252" s="3"/>
      <c r="AN252" s="3"/>
      <c r="AO252" s="3"/>
    </row>
    <row r="253" spans="1:41" s="26" customFormat="1">
      <c r="A253" s="1"/>
      <c r="B253" s="1"/>
      <c r="C253" s="2"/>
      <c r="D253" s="3"/>
      <c r="E253" s="4"/>
      <c r="F253" s="4"/>
      <c r="G253" s="5"/>
      <c r="H253" s="3"/>
      <c r="I253" s="27"/>
      <c r="J253" s="6"/>
      <c r="K253" s="6"/>
      <c r="L253" s="3"/>
      <c r="M253" s="3"/>
      <c r="N253" s="3"/>
      <c r="O253" s="3"/>
      <c r="P253" s="3"/>
      <c r="Q253" s="3"/>
      <c r="R253" s="3"/>
      <c r="S253" s="4"/>
      <c r="T253" s="3"/>
      <c r="U253" s="25"/>
      <c r="V253" s="25"/>
      <c r="W253" s="7"/>
      <c r="X253" s="7"/>
      <c r="Y253" s="7"/>
      <c r="Z253" s="4"/>
      <c r="AA253" s="4"/>
      <c r="AB253" s="4"/>
      <c r="AC253" s="4"/>
      <c r="AD253" s="4"/>
      <c r="AE253" s="4"/>
      <c r="AF253" s="4"/>
      <c r="AG253" s="4"/>
      <c r="AH253" s="7"/>
      <c r="AI253" s="7"/>
      <c r="AJ253" s="7"/>
      <c r="AK253" s="7"/>
      <c r="AL253" s="3"/>
      <c r="AM253" s="3"/>
      <c r="AN253" s="3"/>
      <c r="AO253" s="3"/>
    </row>
    <row r="254" spans="1:41" s="26" customFormat="1">
      <c r="A254" s="1"/>
      <c r="B254" s="1"/>
      <c r="C254" s="2"/>
      <c r="D254" s="3"/>
      <c r="E254" s="4"/>
      <c r="F254" s="4"/>
      <c r="G254" s="5"/>
      <c r="H254" s="3"/>
      <c r="I254" s="27"/>
      <c r="J254" s="6"/>
      <c r="K254" s="6"/>
      <c r="L254" s="3"/>
      <c r="M254" s="3"/>
      <c r="N254" s="3"/>
      <c r="O254" s="3"/>
      <c r="P254" s="3"/>
      <c r="Q254" s="3"/>
      <c r="R254" s="3"/>
      <c r="S254" s="4"/>
      <c r="T254" s="3"/>
      <c r="U254" s="25"/>
      <c r="V254" s="25"/>
      <c r="W254" s="7"/>
      <c r="X254" s="7"/>
      <c r="Y254" s="7"/>
      <c r="Z254" s="4"/>
      <c r="AA254" s="4"/>
      <c r="AB254" s="4"/>
      <c r="AC254" s="4"/>
      <c r="AD254" s="4"/>
      <c r="AE254" s="4"/>
      <c r="AF254" s="4"/>
      <c r="AG254" s="4"/>
      <c r="AH254" s="7"/>
      <c r="AI254" s="7"/>
      <c r="AJ254" s="7"/>
      <c r="AK254" s="7"/>
      <c r="AL254" s="3"/>
      <c r="AM254" s="3"/>
      <c r="AN254" s="3"/>
      <c r="AO254" s="3"/>
    </row>
    <row r="255" spans="1:41" s="26" customFormat="1">
      <c r="A255" s="1"/>
      <c r="B255" s="1"/>
      <c r="C255" s="2"/>
      <c r="D255" s="3"/>
      <c r="E255" s="4"/>
      <c r="F255" s="4"/>
      <c r="G255" s="5"/>
      <c r="H255" s="3"/>
      <c r="I255" s="27"/>
      <c r="J255" s="6"/>
      <c r="K255" s="6"/>
      <c r="L255" s="3"/>
      <c r="M255" s="3"/>
      <c r="N255" s="3"/>
      <c r="O255" s="3"/>
      <c r="P255" s="3"/>
      <c r="Q255" s="3"/>
      <c r="R255" s="3"/>
      <c r="S255" s="4"/>
      <c r="T255" s="3"/>
      <c r="U255" s="25"/>
      <c r="V255" s="25"/>
      <c r="W255" s="7"/>
      <c r="X255" s="7"/>
      <c r="Y255" s="7"/>
      <c r="Z255" s="4"/>
      <c r="AA255" s="4"/>
      <c r="AB255" s="4"/>
      <c r="AC255" s="4"/>
      <c r="AD255" s="4"/>
      <c r="AE255" s="4"/>
      <c r="AF255" s="4"/>
      <c r="AG255" s="4"/>
      <c r="AH255" s="7"/>
      <c r="AI255" s="7"/>
      <c r="AJ255" s="7"/>
      <c r="AK255" s="7"/>
      <c r="AL255" s="3"/>
      <c r="AM255" s="3"/>
      <c r="AN255" s="3"/>
      <c r="AO255" s="3"/>
    </row>
    <row r="256" spans="1:41" s="26" customFormat="1">
      <c r="A256" s="1"/>
      <c r="B256" s="1"/>
      <c r="C256" s="2"/>
      <c r="D256" s="3"/>
      <c r="E256" s="4"/>
      <c r="F256" s="4"/>
      <c r="G256" s="5"/>
      <c r="H256" s="3"/>
      <c r="I256" s="27"/>
      <c r="J256" s="6"/>
      <c r="K256" s="6"/>
      <c r="L256" s="3"/>
      <c r="M256" s="3"/>
      <c r="N256" s="3"/>
      <c r="O256" s="3"/>
      <c r="P256" s="3"/>
      <c r="Q256" s="3"/>
      <c r="R256" s="3"/>
      <c r="S256" s="4"/>
      <c r="T256" s="3"/>
      <c r="U256" s="25"/>
      <c r="V256" s="25"/>
      <c r="W256" s="7"/>
      <c r="X256" s="7"/>
      <c r="Y256" s="7"/>
      <c r="Z256" s="4"/>
      <c r="AA256" s="4"/>
      <c r="AB256" s="4"/>
      <c r="AC256" s="4"/>
      <c r="AD256" s="4"/>
      <c r="AE256" s="4"/>
      <c r="AF256" s="4"/>
      <c r="AG256" s="4"/>
      <c r="AH256" s="7"/>
      <c r="AI256" s="7"/>
      <c r="AJ256" s="7"/>
      <c r="AK256" s="7"/>
      <c r="AL256" s="3"/>
      <c r="AM256" s="3"/>
      <c r="AN256" s="3"/>
      <c r="AO256" s="3"/>
    </row>
    <row r="257" spans="1:41" s="26" customFormat="1">
      <c r="A257" s="1"/>
      <c r="B257" s="1"/>
      <c r="C257" s="2"/>
      <c r="D257" s="3"/>
      <c r="E257" s="4"/>
      <c r="F257" s="4"/>
      <c r="G257" s="5"/>
      <c r="H257" s="3"/>
      <c r="I257" s="27"/>
      <c r="J257" s="6"/>
      <c r="K257" s="6"/>
      <c r="L257" s="3"/>
      <c r="M257" s="3"/>
      <c r="N257" s="3"/>
      <c r="O257" s="3"/>
      <c r="P257" s="3"/>
      <c r="Q257" s="3"/>
      <c r="R257" s="3"/>
      <c r="S257" s="4"/>
      <c r="T257" s="3"/>
      <c r="U257" s="25"/>
      <c r="V257" s="25"/>
      <c r="W257" s="7"/>
      <c r="X257" s="7"/>
      <c r="Y257" s="7"/>
      <c r="Z257" s="4"/>
      <c r="AA257" s="4"/>
      <c r="AB257" s="4"/>
      <c r="AC257" s="4"/>
      <c r="AD257" s="4"/>
      <c r="AE257" s="4"/>
      <c r="AF257" s="4"/>
      <c r="AG257" s="4"/>
      <c r="AH257" s="7"/>
      <c r="AI257" s="7"/>
      <c r="AJ257" s="7"/>
      <c r="AK257" s="7"/>
      <c r="AL257" s="3"/>
      <c r="AM257" s="3"/>
      <c r="AN257" s="3"/>
      <c r="AO257" s="3"/>
    </row>
    <row r="258" spans="1:41" s="26" customFormat="1">
      <c r="A258" s="1"/>
      <c r="B258" s="1"/>
      <c r="C258" s="2"/>
      <c r="D258" s="3"/>
      <c r="E258" s="4"/>
      <c r="F258" s="4"/>
      <c r="G258" s="5"/>
      <c r="H258" s="3"/>
      <c r="I258" s="27"/>
      <c r="J258" s="6"/>
      <c r="K258" s="6"/>
      <c r="L258" s="3"/>
      <c r="M258" s="3"/>
      <c r="N258" s="3"/>
      <c r="O258" s="3"/>
      <c r="P258" s="3"/>
      <c r="Q258" s="3"/>
      <c r="R258" s="3"/>
      <c r="S258" s="4"/>
      <c r="T258" s="3"/>
      <c r="U258" s="25"/>
      <c r="V258" s="25"/>
      <c r="W258" s="7"/>
      <c r="X258" s="7"/>
      <c r="Y258" s="7"/>
      <c r="Z258" s="4"/>
      <c r="AA258" s="4"/>
      <c r="AB258" s="4"/>
      <c r="AC258" s="4"/>
      <c r="AD258" s="4"/>
      <c r="AE258" s="4"/>
      <c r="AF258" s="4"/>
      <c r="AG258" s="4"/>
      <c r="AH258" s="7"/>
      <c r="AI258" s="7"/>
      <c r="AJ258" s="7"/>
      <c r="AK258" s="7"/>
      <c r="AL258" s="3"/>
      <c r="AM258" s="3"/>
      <c r="AN258" s="3"/>
      <c r="AO258" s="3"/>
    </row>
    <row r="259" spans="1:41" s="26" customFormat="1">
      <c r="A259" s="1"/>
      <c r="B259" s="1"/>
      <c r="C259" s="2"/>
      <c r="D259" s="3"/>
      <c r="E259" s="4"/>
      <c r="F259" s="4"/>
      <c r="G259" s="5"/>
      <c r="H259" s="3"/>
      <c r="I259" s="27"/>
      <c r="J259" s="6"/>
      <c r="K259" s="6"/>
      <c r="L259" s="3"/>
      <c r="M259" s="3"/>
      <c r="N259" s="3"/>
      <c r="O259" s="3"/>
      <c r="P259" s="3"/>
      <c r="Q259" s="3"/>
      <c r="R259" s="3"/>
      <c r="S259" s="4"/>
      <c r="T259" s="3"/>
      <c r="U259" s="25"/>
      <c r="V259" s="25"/>
      <c r="W259" s="7"/>
      <c r="X259" s="7"/>
      <c r="Y259" s="7"/>
      <c r="Z259" s="4"/>
      <c r="AA259" s="4"/>
      <c r="AB259" s="4"/>
      <c r="AC259" s="4"/>
      <c r="AD259" s="4"/>
      <c r="AE259" s="4"/>
      <c r="AF259" s="4"/>
      <c r="AG259" s="4"/>
      <c r="AH259" s="7"/>
      <c r="AI259" s="7"/>
      <c r="AJ259" s="7"/>
      <c r="AK259" s="7"/>
      <c r="AL259" s="3"/>
      <c r="AM259" s="3"/>
      <c r="AN259" s="3"/>
      <c r="AO259" s="3"/>
    </row>
    <row r="260" spans="1:41" s="26" customFormat="1">
      <c r="A260" s="1"/>
      <c r="B260" s="1"/>
      <c r="C260" s="2"/>
      <c r="D260" s="3"/>
      <c r="E260" s="4"/>
      <c r="F260" s="4"/>
      <c r="G260" s="5"/>
      <c r="H260" s="3"/>
      <c r="I260" s="27"/>
      <c r="J260" s="6"/>
      <c r="K260" s="6"/>
      <c r="L260" s="3"/>
      <c r="M260" s="3"/>
      <c r="N260" s="3"/>
      <c r="O260" s="3"/>
      <c r="P260" s="3"/>
      <c r="Q260" s="3"/>
      <c r="R260" s="3"/>
      <c r="S260" s="4"/>
      <c r="T260" s="3"/>
      <c r="U260" s="25"/>
      <c r="V260" s="25"/>
      <c r="W260" s="7"/>
      <c r="X260" s="7"/>
      <c r="Y260" s="7"/>
      <c r="Z260" s="4"/>
      <c r="AA260" s="4"/>
      <c r="AB260" s="4"/>
      <c r="AC260" s="4"/>
      <c r="AD260" s="4"/>
      <c r="AE260" s="4"/>
      <c r="AF260" s="4"/>
      <c r="AG260" s="4"/>
      <c r="AH260" s="7"/>
      <c r="AI260" s="7"/>
      <c r="AJ260" s="7"/>
      <c r="AK260" s="7"/>
      <c r="AL260" s="3"/>
      <c r="AM260" s="3"/>
      <c r="AN260" s="3"/>
      <c r="AO260" s="3"/>
    </row>
    <row r="261" spans="1:41" s="26" customFormat="1">
      <c r="A261" s="1"/>
      <c r="B261" s="1"/>
      <c r="C261" s="2"/>
      <c r="D261" s="3"/>
      <c r="E261" s="4"/>
      <c r="F261" s="4"/>
      <c r="G261" s="5"/>
      <c r="H261" s="3"/>
      <c r="I261" s="27"/>
      <c r="J261" s="6"/>
      <c r="K261" s="6"/>
      <c r="L261" s="3"/>
      <c r="M261" s="3"/>
      <c r="N261" s="3"/>
      <c r="O261" s="3"/>
      <c r="P261" s="3"/>
      <c r="Q261" s="3"/>
      <c r="R261" s="3"/>
      <c r="S261" s="4"/>
      <c r="T261" s="3"/>
      <c r="U261" s="25"/>
      <c r="V261" s="25"/>
      <c r="W261" s="7"/>
      <c r="X261" s="7"/>
      <c r="Y261" s="7"/>
      <c r="Z261" s="4"/>
      <c r="AA261" s="4"/>
      <c r="AB261" s="4"/>
      <c r="AC261" s="4"/>
      <c r="AD261" s="4"/>
      <c r="AE261" s="4"/>
      <c r="AF261" s="4"/>
      <c r="AG261" s="4"/>
      <c r="AH261" s="7"/>
      <c r="AI261" s="7"/>
      <c r="AJ261" s="7"/>
      <c r="AK261" s="7"/>
      <c r="AL261" s="3"/>
      <c r="AM261" s="3"/>
      <c r="AN261" s="3"/>
      <c r="AO261" s="3"/>
    </row>
    <row r="262" spans="1:41" s="26" customFormat="1">
      <c r="A262" s="1"/>
      <c r="B262" s="1"/>
      <c r="C262" s="2"/>
      <c r="D262" s="3"/>
      <c r="E262" s="4"/>
      <c r="F262" s="4"/>
      <c r="G262" s="5"/>
      <c r="H262" s="3"/>
      <c r="I262" s="27"/>
      <c r="J262" s="6"/>
      <c r="K262" s="6"/>
      <c r="L262" s="3"/>
      <c r="M262" s="3"/>
      <c r="N262" s="3"/>
      <c r="O262" s="3"/>
      <c r="P262" s="3"/>
      <c r="Q262" s="3"/>
      <c r="R262" s="3"/>
      <c r="S262" s="4"/>
      <c r="T262" s="3"/>
      <c r="U262" s="25"/>
      <c r="V262" s="25"/>
      <c r="W262" s="7"/>
      <c r="X262" s="7"/>
      <c r="Y262" s="7"/>
      <c r="Z262" s="4"/>
      <c r="AA262" s="4"/>
      <c r="AB262" s="4"/>
      <c r="AC262" s="4"/>
      <c r="AD262" s="4"/>
      <c r="AE262" s="4"/>
      <c r="AF262" s="4"/>
      <c r="AG262" s="4"/>
      <c r="AH262" s="7"/>
      <c r="AI262" s="7"/>
      <c r="AJ262" s="7"/>
      <c r="AK262" s="7"/>
      <c r="AL262" s="3"/>
      <c r="AM262" s="3"/>
      <c r="AN262" s="3"/>
      <c r="AO262" s="3"/>
    </row>
    <row r="263" spans="1:41" s="26" customFormat="1">
      <c r="A263" s="1"/>
      <c r="B263" s="1"/>
      <c r="C263" s="2"/>
      <c r="D263" s="3"/>
      <c r="E263" s="4"/>
      <c r="F263" s="4"/>
      <c r="G263" s="5"/>
      <c r="H263" s="3"/>
      <c r="I263" s="27"/>
      <c r="J263" s="6"/>
      <c r="K263" s="6"/>
      <c r="L263" s="3"/>
      <c r="M263" s="3"/>
      <c r="N263" s="3"/>
      <c r="O263" s="3"/>
      <c r="P263" s="3"/>
      <c r="Q263" s="3"/>
      <c r="R263" s="3"/>
      <c r="S263" s="4"/>
      <c r="T263" s="3"/>
      <c r="U263" s="25"/>
      <c r="V263" s="25"/>
      <c r="W263" s="7"/>
      <c r="X263" s="7"/>
      <c r="Y263" s="7"/>
      <c r="Z263" s="4"/>
      <c r="AA263" s="4"/>
      <c r="AB263" s="4"/>
      <c r="AC263" s="4"/>
      <c r="AD263" s="4"/>
      <c r="AE263" s="4"/>
      <c r="AF263" s="4"/>
      <c r="AG263" s="4"/>
      <c r="AH263" s="7"/>
      <c r="AI263" s="7"/>
      <c r="AJ263" s="7"/>
      <c r="AK263" s="7"/>
      <c r="AL263" s="3"/>
      <c r="AM263" s="3"/>
      <c r="AN263" s="3"/>
      <c r="AO263" s="3"/>
    </row>
    <row r="264" spans="1:41" s="26" customFormat="1">
      <c r="A264" s="1"/>
      <c r="B264" s="1"/>
      <c r="C264" s="2"/>
      <c r="D264" s="3"/>
      <c r="E264" s="4"/>
      <c r="F264" s="4"/>
      <c r="G264" s="5"/>
      <c r="H264" s="3"/>
      <c r="I264" s="27"/>
      <c r="J264" s="6"/>
      <c r="K264" s="6"/>
      <c r="L264" s="3"/>
      <c r="M264" s="3"/>
      <c r="N264" s="3"/>
      <c r="O264" s="3"/>
      <c r="P264" s="3"/>
      <c r="Q264" s="3"/>
      <c r="R264" s="3"/>
      <c r="S264" s="4"/>
      <c r="T264" s="3"/>
      <c r="U264" s="25"/>
      <c r="V264" s="25"/>
      <c r="W264" s="7"/>
      <c r="X264" s="7"/>
      <c r="Y264" s="7"/>
      <c r="Z264" s="4"/>
      <c r="AA264" s="4"/>
      <c r="AB264" s="4"/>
      <c r="AC264" s="4"/>
      <c r="AD264" s="4"/>
      <c r="AE264" s="4"/>
      <c r="AF264" s="4"/>
      <c r="AG264" s="4"/>
      <c r="AH264" s="7"/>
      <c r="AI264" s="7"/>
      <c r="AJ264" s="7"/>
      <c r="AK264" s="7"/>
      <c r="AL264" s="3"/>
      <c r="AM264" s="3"/>
      <c r="AN264" s="3"/>
      <c r="AO264" s="3"/>
    </row>
    <row r="265" spans="1:41" s="26" customFormat="1">
      <c r="A265" s="1"/>
      <c r="B265" s="1"/>
      <c r="C265" s="2"/>
      <c r="D265" s="3"/>
      <c r="E265" s="4"/>
      <c r="F265" s="4"/>
      <c r="G265" s="5"/>
      <c r="H265" s="3"/>
      <c r="I265" s="27"/>
      <c r="J265" s="6"/>
      <c r="K265" s="6"/>
      <c r="L265" s="3"/>
      <c r="M265" s="3"/>
      <c r="N265" s="3"/>
      <c r="O265" s="3"/>
      <c r="P265" s="3"/>
      <c r="Q265" s="3"/>
      <c r="R265" s="3"/>
      <c r="S265" s="4"/>
      <c r="T265" s="3"/>
      <c r="U265" s="25"/>
      <c r="V265" s="25"/>
      <c r="W265" s="7"/>
      <c r="X265" s="7"/>
      <c r="Y265" s="7"/>
      <c r="Z265" s="4"/>
      <c r="AA265" s="4"/>
      <c r="AB265" s="4"/>
      <c r="AC265" s="4"/>
      <c r="AD265" s="4"/>
      <c r="AE265" s="4"/>
      <c r="AF265" s="4"/>
      <c r="AG265" s="4"/>
      <c r="AH265" s="7"/>
      <c r="AI265" s="7"/>
      <c r="AJ265" s="7"/>
      <c r="AK265" s="7"/>
      <c r="AL265" s="3"/>
      <c r="AM265" s="3"/>
      <c r="AN265" s="3"/>
      <c r="AO265" s="3"/>
    </row>
    <row r="266" spans="1:41" s="26" customFormat="1">
      <c r="A266" s="1"/>
      <c r="B266" s="1"/>
      <c r="C266" s="2"/>
      <c r="D266" s="3"/>
      <c r="E266" s="4"/>
      <c r="F266" s="4"/>
      <c r="G266" s="5"/>
      <c r="H266" s="3"/>
      <c r="I266" s="27"/>
      <c r="J266" s="6"/>
      <c r="K266" s="6"/>
      <c r="L266" s="3"/>
      <c r="M266" s="3"/>
      <c r="N266" s="3"/>
      <c r="O266" s="3"/>
      <c r="P266" s="3"/>
      <c r="Q266" s="3"/>
      <c r="R266" s="3"/>
      <c r="S266" s="4"/>
      <c r="T266" s="3"/>
      <c r="U266" s="25"/>
      <c r="V266" s="25"/>
      <c r="W266" s="7"/>
      <c r="X266" s="7"/>
      <c r="Y266" s="7"/>
      <c r="Z266" s="4"/>
      <c r="AA266" s="4"/>
      <c r="AB266" s="4"/>
      <c r="AC266" s="4"/>
      <c r="AD266" s="4"/>
      <c r="AE266" s="4"/>
      <c r="AF266" s="4"/>
      <c r="AG266" s="4"/>
      <c r="AH266" s="7"/>
      <c r="AI266" s="7"/>
      <c r="AJ266" s="7"/>
      <c r="AK266" s="7"/>
      <c r="AL266" s="3"/>
      <c r="AM266" s="3"/>
      <c r="AN266" s="3"/>
      <c r="AO266" s="3"/>
    </row>
    <row r="267" spans="1:41" s="26" customFormat="1">
      <c r="A267" s="1"/>
      <c r="B267" s="1"/>
      <c r="C267" s="2"/>
      <c r="D267" s="3"/>
      <c r="E267" s="4"/>
      <c r="F267" s="4"/>
      <c r="G267" s="5"/>
      <c r="H267" s="3"/>
      <c r="I267" s="27"/>
      <c r="J267" s="6"/>
      <c r="K267" s="6"/>
      <c r="L267" s="3"/>
      <c r="M267" s="3"/>
      <c r="N267" s="3"/>
      <c r="O267" s="3"/>
      <c r="P267" s="3"/>
      <c r="Q267" s="3"/>
      <c r="R267" s="3"/>
      <c r="S267" s="4"/>
      <c r="T267" s="3"/>
      <c r="U267" s="25"/>
      <c r="V267" s="25"/>
      <c r="W267" s="7"/>
      <c r="X267" s="7"/>
      <c r="Y267" s="7"/>
      <c r="Z267" s="4"/>
      <c r="AA267" s="4"/>
      <c r="AB267" s="4"/>
      <c r="AC267" s="4"/>
      <c r="AD267" s="4"/>
      <c r="AE267" s="4"/>
      <c r="AF267" s="4"/>
      <c r="AG267" s="4"/>
      <c r="AH267" s="7"/>
      <c r="AI267" s="7"/>
      <c r="AJ267" s="7"/>
      <c r="AK267" s="7"/>
      <c r="AL267" s="3"/>
      <c r="AM267" s="3"/>
      <c r="AN267" s="3"/>
      <c r="AO267" s="3"/>
    </row>
    <row r="268" spans="1:41" s="26" customFormat="1">
      <c r="A268" s="1"/>
      <c r="B268" s="1"/>
      <c r="C268" s="2"/>
      <c r="D268" s="3"/>
      <c r="E268" s="4"/>
      <c r="F268" s="4"/>
      <c r="G268" s="5"/>
      <c r="H268" s="3"/>
      <c r="I268" s="27"/>
      <c r="J268" s="6"/>
      <c r="K268" s="6"/>
      <c r="L268" s="3"/>
      <c r="M268" s="3"/>
      <c r="N268" s="3"/>
      <c r="O268" s="3"/>
      <c r="P268" s="3"/>
      <c r="Q268" s="3"/>
      <c r="R268" s="3"/>
      <c r="S268" s="4"/>
      <c r="T268" s="3"/>
      <c r="U268" s="25"/>
      <c r="V268" s="25"/>
      <c r="W268" s="7"/>
      <c r="X268" s="7"/>
      <c r="Y268" s="7"/>
      <c r="Z268" s="4"/>
      <c r="AA268" s="4"/>
      <c r="AB268" s="4"/>
      <c r="AC268" s="4"/>
      <c r="AD268" s="4"/>
      <c r="AE268" s="4"/>
      <c r="AF268" s="4"/>
      <c r="AG268" s="4"/>
      <c r="AH268" s="7"/>
      <c r="AI268" s="7"/>
      <c r="AJ268" s="7"/>
      <c r="AK268" s="7"/>
      <c r="AL268" s="3"/>
      <c r="AM268" s="3"/>
      <c r="AN268" s="3"/>
      <c r="AO268" s="3"/>
    </row>
    <row r="269" spans="1:41" s="26" customFormat="1">
      <c r="A269" s="1"/>
      <c r="B269" s="1"/>
      <c r="C269" s="2"/>
      <c r="D269" s="3"/>
      <c r="E269" s="4"/>
      <c r="F269" s="4"/>
      <c r="G269" s="5"/>
      <c r="H269" s="3"/>
      <c r="I269" s="27"/>
      <c r="J269" s="6"/>
      <c r="K269" s="6"/>
      <c r="L269" s="3"/>
      <c r="M269" s="3"/>
      <c r="N269" s="3"/>
      <c r="O269" s="3"/>
      <c r="P269" s="3"/>
      <c r="Q269" s="3"/>
      <c r="R269" s="3"/>
      <c r="S269" s="4"/>
      <c r="T269" s="3"/>
      <c r="U269" s="25"/>
      <c r="V269" s="25"/>
      <c r="W269" s="7"/>
      <c r="X269" s="7"/>
      <c r="Y269" s="7"/>
      <c r="Z269" s="4"/>
      <c r="AA269" s="4"/>
      <c r="AB269" s="4"/>
      <c r="AC269" s="4"/>
      <c r="AD269" s="4"/>
      <c r="AE269" s="4"/>
      <c r="AF269" s="4"/>
      <c r="AG269" s="4"/>
      <c r="AH269" s="7"/>
      <c r="AI269" s="7"/>
      <c r="AJ269" s="7"/>
      <c r="AK269" s="7"/>
      <c r="AL269" s="3"/>
      <c r="AM269" s="3"/>
      <c r="AN269" s="3"/>
      <c r="AO269" s="3"/>
    </row>
    <row r="270" spans="1:41" s="26" customFormat="1">
      <c r="A270" s="1"/>
      <c r="B270" s="1"/>
      <c r="C270" s="2"/>
      <c r="D270" s="3"/>
      <c r="E270" s="4"/>
      <c r="F270" s="4"/>
      <c r="G270" s="5"/>
      <c r="H270" s="3"/>
      <c r="I270" s="27"/>
      <c r="J270" s="6"/>
      <c r="K270" s="6"/>
      <c r="L270" s="3"/>
      <c r="M270" s="3"/>
      <c r="N270" s="3"/>
      <c r="O270" s="3"/>
      <c r="P270" s="3"/>
      <c r="Q270" s="3"/>
      <c r="R270" s="3"/>
      <c r="S270" s="4"/>
      <c r="T270" s="3"/>
      <c r="U270" s="25"/>
      <c r="V270" s="25"/>
      <c r="W270" s="7"/>
      <c r="X270" s="7"/>
      <c r="Y270" s="7"/>
      <c r="Z270" s="4"/>
      <c r="AA270" s="4"/>
      <c r="AB270" s="4"/>
      <c r="AC270" s="4"/>
      <c r="AD270" s="4"/>
      <c r="AE270" s="4"/>
      <c r="AF270" s="4"/>
      <c r="AG270" s="4"/>
      <c r="AH270" s="7"/>
      <c r="AI270" s="7"/>
      <c r="AJ270" s="7"/>
      <c r="AK270" s="7"/>
      <c r="AL270" s="3"/>
      <c r="AM270" s="3"/>
      <c r="AN270" s="3"/>
      <c r="AO270" s="3"/>
    </row>
    <row r="271" spans="1:41" s="26" customFormat="1">
      <c r="A271" s="1"/>
      <c r="B271" s="1"/>
      <c r="C271" s="2"/>
      <c r="D271" s="3"/>
      <c r="E271" s="4"/>
      <c r="F271" s="4"/>
      <c r="G271" s="5"/>
      <c r="H271" s="3"/>
      <c r="I271" s="27"/>
      <c r="J271" s="6"/>
      <c r="K271" s="6"/>
      <c r="L271" s="3"/>
      <c r="M271" s="3"/>
      <c r="N271" s="3"/>
      <c r="O271" s="3"/>
      <c r="P271" s="3"/>
      <c r="Q271" s="3"/>
      <c r="R271" s="3"/>
      <c r="S271" s="4"/>
      <c r="T271" s="3"/>
      <c r="U271" s="25"/>
      <c r="V271" s="25"/>
      <c r="W271" s="7"/>
      <c r="X271" s="7"/>
      <c r="Y271" s="7"/>
      <c r="Z271" s="4"/>
      <c r="AA271" s="4"/>
      <c r="AB271" s="4"/>
      <c r="AC271" s="4"/>
      <c r="AD271" s="4"/>
      <c r="AE271" s="4"/>
      <c r="AF271" s="4"/>
      <c r="AG271" s="4"/>
      <c r="AH271" s="7"/>
      <c r="AI271" s="7"/>
      <c r="AJ271" s="7"/>
      <c r="AK271" s="7"/>
      <c r="AL271" s="3"/>
      <c r="AM271" s="3"/>
      <c r="AN271" s="3"/>
      <c r="AO271" s="3"/>
    </row>
    <row r="272" spans="1:41" s="26" customFormat="1">
      <c r="A272" s="1"/>
      <c r="B272" s="1"/>
      <c r="C272" s="2"/>
      <c r="D272" s="3"/>
      <c r="E272" s="4"/>
      <c r="F272" s="4"/>
      <c r="G272" s="5"/>
      <c r="H272" s="3"/>
      <c r="I272" s="27"/>
      <c r="J272" s="6"/>
      <c r="K272" s="6"/>
      <c r="L272" s="3"/>
      <c r="M272" s="3"/>
      <c r="N272" s="3"/>
      <c r="O272" s="3"/>
      <c r="P272" s="3"/>
      <c r="Q272" s="3"/>
      <c r="R272" s="3"/>
      <c r="S272" s="4"/>
      <c r="T272" s="3"/>
      <c r="U272" s="25"/>
      <c r="V272" s="25"/>
      <c r="W272" s="7"/>
      <c r="X272" s="7"/>
      <c r="Y272" s="7"/>
      <c r="Z272" s="4"/>
      <c r="AA272" s="4"/>
      <c r="AB272" s="4"/>
      <c r="AC272" s="4"/>
      <c r="AD272" s="4"/>
      <c r="AE272" s="4"/>
      <c r="AF272" s="4"/>
      <c r="AG272" s="4"/>
      <c r="AH272" s="7"/>
      <c r="AI272" s="7"/>
      <c r="AJ272" s="7"/>
      <c r="AK272" s="7"/>
      <c r="AL272" s="3"/>
      <c r="AM272" s="3"/>
      <c r="AN272" s="3"/>
      <c r="AO272" s="3"/>
    </row>
    <row r="273" spans="1:41" s="26" customFormat="1">
      <c r="A273" s="1"/>
      <c r="B273" s="1"/>
      <c r="C273" s="2"/>
      <c r="D273" s="3"/>
      <c r="E273" s="4"/>
      <c r="F273" s="4"/>
      <c r="G273" s="5"/>
      <c r="H273" s="3"/>
      <c r="I273" s="27"/>
      <c r="J273" s="6"/>
      <c r="K273" s="6"/>
      <c r="L273" s="3"/>
      <c r="M273" s="3"/>
      <c r="N273" s="3"/>
      <c r="O273" s="3"/>
      <c r="P273" s="3"/>
      <c r="Q273" s="3"/>
      <c r="R273" s="3"/>
      <c r="S273" s="4"/>
      <c r="T273" s="3"/>
      <c r="U273" s="25"/>
      <c r="V273" s="25"/>
      <c r="W273" s="7"/>
      <c r="X273" s="7"/>
      <c r="Y273" s="7"/>
      <c r="Z273" s="4"/>
      <c r="AA273" s="4"/>
      <c r="AB273" s="4"/>
      <c r="AC273" s="4"/>
      <c r="AD273" s="4"/>
      <c r="AE273" s="4"/>
      <c r="AF273" s="4"/>
      <c r="AG273" s="4"/>
      <c r="AH273" s="7"/>
      <c r="AI273" s="7"/>
      <c r="AJ273" s="7"/>
      <c r="AK273" s="7"/>
      <c r="AL273" s="3"/>
      <c r="AM273" s="3"/>
      <c r="AN273" s="3"/>
      <c r="AO273" s="3"/>
    </row>
    <row r="274" spans="1:41" s="26" customFormat="1">
      <c r="A274" s="1"/>
      <c r="B274" s="1"/>
      <c r="C274" s="2"/>
      <c r="D274" s="3"/>
      <c r="E274" s="4"/>
      <c r="F274" s="4"/>
      <c r="G274" s="5"/>
      <c r="H274" s="3"/>
      <c r="I274" s="27"/>
      <c r="J274" s="6"/>
      <c r="K274" s="6"/>
      <c r="L274" s="3"/>
      <c r="M274" s="3"/>
      <c r="N274" s="3"/>
      <c r="O274" s="3"/>
      <c r="P274" s="3"/>
      <c r="Q274" s="3"/>
      <c r="R274" s="3"/>
      <c r="S274" s="4"/>
      <c r="T274" s="3"/>
      <c r="U274" s="25"/>
      <c r="V274" s="25"/>
      <c r="W274" s="7"/>
      <c r="X274" s="7"/>
      <c r="Y274" s="7"/>
      <c r="Z274" s="4"/>
      <c r="AA274" s="4"/>
      <c r="AB274" s="4"/>
      <c r="AC274" s="4"/>
      <c r="AD274" s="4"/>
      <c r="AE274" s="4"/>
      <c r="AF274" s="4"/>
      <c r="AG274" s="4"/>
      <c r="AH274" s="7"/>
      <c r="AI274" s="7"/>
      <c r="AJ274" s="7"/>
      <c r="AK274" s="7"/>
      <c r="AL274" s="3"/>
      <c r="AM274" s="3"/>
      <c r="AN274" s="3"/>
      <c r="AO274" s="3"/>
    </row>
    <row r="275" spans="1:41" s="26" customFormat="1">
      <c r="A275" s="1"/>
      <c r="B275" s="1"/>
      <c r="C275" s="2"/>
      <c r="D275" s="3"/>
      <c r="E275" s="4"/>
      <c r="F275" s="4"/>
      <c r="G275" s="5"/>
      <c r="H275" s="3"/>
      <c r="I275" s="27"/>
      <c r="J275" s="6"/>
      <c r="K275" s="6"/>
      <c r="L275" s="3"/>
      <c r="M275" s="3"/>
      <c r="N275" s="3"/>
      <c r="O275" s="3"/>
      <c r="P275" s="3"/>
      <c r="Q275" s="3"/>
      <c r="R275" s="3"/>
      <c r="S275" s="4"/>
      <c r="T275" s="3"/>
      <c r="U275" s="25"/>
      <c r="V275" s="25"/>
      <c r="W275" s="7"/>
      <c r="X275" s="7"/>
      <c r="Y275" s="7"/>
      <c r="Z275" s="4"/>
      <c r="AA275" s="4"/>
      <c r="AB275" s="4"/>
      <c r="AC275" s="4"/>
      <c r="AD275" s="4"/>
      <c r="AE275" s="4"/>
      <c r="AF275" s="4"/>
      <c r="AG275" s="4"/>
      <c r="AH275" s="7"/>
      <c r="AI275" s="7"/>
      <c r="AJ275" s="7"/>
      <c r="AK275" s="7"/>
      <c r="AL275" s="3"/>
      <c r="AM275" s="3"/>
      <c r="AN275" s="3"/>
      <c r="AO275" s="3"/>
    </row>
    <row r="276" spans="1:41" s="26" customFormat="1">
      <c r="A276" s="1"/>
      <c r="B276" s="1"/>
      <c r="C276" s="2"/>
      <c r="D276" s="3"/>
      <c r="E276" s="4"/>
      <c r="F276" s="4"/>
      <c r="G276" s="5"/>
      <c r="H276" s="3"/>
      <c r="I276" s="27"/>
      <c r="J276" s="6"/>
      <c r="K276" s="6"/>
      <c r="L276" s="3"/>
      <c r="M276" s="3"/>
      <c r="N276" s="3"/>
      <c r="O276" s="3"/>
      <c r="P276" s="3"/>
      <c r="Q276" s="3"/>
      <c r="R276" s="3"/>
      <c r="S276" s="4"/>
      <c r="T276" s="3"/>
      <c r="U276" s="25"/>
      <c r="V276" s="25"/>
      <c r="W276" s="7"/>
      <c r="X276" s="7"/>
      <c r="Y276" s="7"/>
      <c r="Z276" s="4"/>
      <c r="AA276" s="4"/>
      <c r="AB276" s="4"/>
      <c r="AC276" s="4"/>
      <c r="AD276" s="4"/>
      <c r="AE276" s="4"/>
      <c r="AF276" s="4"/>
      <c r="AG276" s="4"/>
      <c r="AH276" s="7"/>
      <c r="AI276" s="7"/>
      <c r="AJ276" s="7"/>
      <c r="AK276" s="7"/>
      <c r="AL276" s="3"/>
      <c r="AM276" s="3"/>
      <c r="AN276" s="3"/>
      <c r="AO276" s="3"/>
    </row>
    <row r="277" spans="1:41" s="26" customFormat="1">
      <c r="A277" s="1"/>
      <c r="B277" s="1"/>
      <c r="C277" s="2"/>
      <c r="D277" s="3"/>
      <c r="E277" s="4"/>
      <c r="F277" s="4"/>
      <c r="G277" s="5"/>
      <c r="H277" s="3"/>
      <c r="I277" s="27"/>
      <c r="J277" s="6"/>
      <c r="K277" s="6"/>
      <c r="L277" s="3"/>
      <c r="M277" s="3"/>
      <c r="N277" s="3"/>
      <c r="O277" s="3"/>
      <c r="P277" s="3"/>
      <c r="Q277" s="3"/>
      <c r="R277" s="3"/>
      <c r="S277" s="4"/>
      <c r="T277" s="3"/>
      <c r="U277" s="25"/>
      <c r="V277" s="25"/>
      <c r="W277" s="7"/>
      <c r="X277" s="7"/>
      <c r="Y277" s="7"/>
      <c r="Z277" s="4"/>
      <c r="AA277" s="4"/>
      <c r="AB277" s="4"/>
      <c r="AC277" s="4"/>
      <c r="AD277" s="4"/>
      <c r="AE277" s="4"/>
      <c r="AF277" s="4"/>
      <c r="AG277" s="4"/>
      <c r="AH277" s="7"/>
      <c r="AI277" s="7"/>
      <c r="AJ277" s="7"/>
      <c r="AK277" s="7"/>
      <c r="AL277" s="3"/>
      <c r="AM277" s="3"/>
      <c r="AN277" s="3"/>
      <c r="AO277" s="3"/>
    </row>
    <row r="278" spans="1:41" s="26" customFormat="1">
      <c r="A278" s="1"/>
      <c r="B278" s="1"/>
      <c r="C278" s="2"/>
      <c r="D278" s="3"/>
      <c r="E278" s="4"/>
      <c r="F278" s="4"/>
      <c r="G278" s="5"/>
      <c r="H278" s="3"/>
      <c r="I278" s="27"/>
      <c r="J278" s="6"/>
      <c r="K278" s="6"/>
      <c r="L278" s="3"/>
      <c r="M278" s="3"/>
      <c r="N278" s="3"/>
      <c r="O278" s="3"/>
      <c r="P278" s="3"/>
      <c r="Q278" s="3"/>
      <c r="R278" s="3"/>
      <c r="S278" s="4"/>
      <c r="T278" s="3"/>
      <c r="U278" s="25"/>
      <c r="V278" s="25"/>
      <c r="W278" s="7"/>
      <c r="X278" s="7"/>
      <c r="Y278" s="7"/>
      <c r="Z278" s="4"/>
      <c r="AA278" s="4"/>
      <c r="AB278" s="4"/>
      <c r="AC278" s="4"/>
      <c r="AD278" s="4"/>
      <c r="AE278" s="4"/>
      <c r="AF278" s="4"/>
      <c r="AG278" s="4"/>
      <c r="AH278" s="7"/>
      <c r="AI278" s="7"/>
      <c r="AJ278" s="7"/>
      <c r="AK278" s="7"/>
      <c r="AL278" s="3"/>
      <c r="AM278" s="3"/>
      <c r="AN278" s="3"/>
      <c r="AO278" s="3"/>
    </row>
    <row r="279" spans="1:41" s="26" customFormat="1">
      <c r="A279" s="1"/>
      <c r="B279" s="1"/>
      <c r="C279" s="2"/>
      <c r="D279" s="3"/>
      <c r="E279" s="4"/>
      <c r="F279" s="4"/>
      <c r="G279" s="5"/>
      <c r="H279" s="3"/>
      <c r="I279" s="27"/>
      <c r="J279" s="6"/>
      <c r="K279" s="6"/>
      <c r="L279" s="3"/>
      <c r="M279" s="3"/>
      <c r="N279" s="3"/>
      <c r="O279" s="3"/>
      <c r="P279" s="3"/>
      <c r="Q279" s="3"/>
      <c r="R279" s="3"/>
      <c r="S279" s="4"/>
      <c r="T279" s="3"/>
      <c r="U279" s="25"/>
      <c r="V279" s="25"/>
      <c r="W279" s="7"/>
      <c r="X279" s="7"/>
      <c r="Y279" s="7"/>
      <c r="Z279" s="4"/>
      <c r="AA279" s="4"/>
      <c r="AB279" s="4"/>
      <c r="AC279" s="4"/>
      <c r="AD279" s="4"/>
      <c r="AE279" s="4"/>
      <c r="AF279" s="4"/>
      <c r="AG279" s="4"/>
      <c r="AH279" s="7"/>
      <c r="AI279" s="7"/>
      <c r="AJ279" s="7"/>
      <c r="AK279" s="7"/>
      <c r="AL279" s="3"/>
      <c r="AM279" s="3"/>
      <c r="AN279" s="3"/>
      <c r="AO279" s="3"/>
    </row>
    <row r="280" spans="1:41" s="26" customFormat="1">
      <c r="A280" s="1"/>
      <c r="B280" s="1"/>
      <c r="C280" s="2"/>
      <c r="D280" s="3"/>
      <c r="E280" s="4"/>
      <c r="F280" s="4"/>
      <c r="G280" s="5"/>
      <c r="H280" s="3"/>
      <c r="I280" s="27"/>
      <c r="J280" s="6"/>
      <c r="K280" s="6"/>
      <c r="L280" s="3"/>
      <c r="M280" s="3"/>
      <c r="N280" s="3"/>
      <c r="O280" s="3"/>
      <c r="P280" s="3"/>
      <c r="Q280" s="3"/>
      <c r="R280" s="3"/>
      <c r="S280" s="4"/>
      <c r="T280" s="3"/>
      <c r="U280" s="25"/>
      <c r="V280" s="25"/>
      <c r="W280" s="7"/>
      <c r="X280" s="7"/>
      <c r="Y280" s="7"/>
      <c r="Z280" s="4"/>
      <c r="AA280" s="4"/>
      <c r="AB280" s="4"/>
      <c r="AC280" s="4"/>
      <c r="AD280" s="4"/>
      <c r="AE280" s="4"/>
      <c r="AF280" s="4"/>
      <c r="AG280" s="4"/>
      <c r="AH280" s="7"/>
      <c r="AI280" s="7"/>
      <c r="AJ280" s="7"/>
      <c r="AK280" s="7"/>
      <c r="AL280" s="3"/>
      <c r="AM280" s="3"/>
      <c r="AN280" s="3"/>
      <c r="AO280" s="3"/>
    </row>
    <row r="281" spans="1:41" s="26" customFormat="1">
      <c r="A281" s="1"/>
      <c r="B281" s="1"/>
      <c r="C281" s="2"/>
      <c r="D281" s="3"/>
      <c r="E281" s="4"/>
      <c r="F281" s="4"/>
      <c r="G281" s="5"/>
      <c r="H281" s="3"/>
      <c r="I281" s="27"/>
      <c r="J281" s="6"/>
      <c r="K281" s="6"/>
      <c r="L281" s="3"/>
      <c r="M281" s="3"/>
      <c r="N281" s="3"/>
      <c r="O281" s="3"/>
      <c r="P281" s="3"/>
      <c r="Q281" s="3"/>
      <c r="R281" s="3"/>
      <c r="S281" s="4"/>
      <c r="T281" s="3"/>
      <c r="U281" s="25"/>
      <c r="V281" s="25"/>
      <c r="W281" s="7"/>
      <c r="X281" s="7"/>
      <c r="Y281" s="7"/>
      <c r="Z281" s="4"/>
      <c r="AA281" s="4"/>
      <c r="AB281" s="4"/>
      <c r="AC281" s="4"/>
      <c r="AD281" s="4"/>
      <c r="AE281" s="4"/>
      <c r="AF281" s="4"/>
      <c r="AG281" s="4"/>
      <c r="AH281" s="7"/>
      <c r="AI281" s="7"/>
      <c r="AJ281" s="7"/>
      <c r="AK281" s="7"/>
      <c r="AL281" s="3"/>
      <c r="AM281" s="3"/>
      <c r="AN281" s="3"/>
      <c r="AO281" s="3"/>
    </row>
    <row r="282" spans="1:41" s="26" customFormat="1">
      <c r="A282" s="1"/>
      <c r="B282" s="1"/>
      <c r="C282" s="2"/>
      <c r="D282" s="3"/>
      <c r="E282" s="4"/>
      <c r="F282" s="4"/>
      <c r="G282" s="5"/>
      <c r="H282" s="3"/>
      <c r="I282" s="27"/>
      <c r="J282" s="6"/>
      <c r="K282" s="6"/>
      <c r="L282" s="3"/>
      <c r="M282" s="3"/>
      <c r="N282" s="3"/>
      <c r="O282" s="3"/>
      <c r="P282" s="3"/>
      <c r="Q282" s="3"/>
      <c r="R282" s="3"/>
      <c r="S282" s="4"/>
      <c r="T282" s="3"/>
      <c r="U282" s="25"/>
      <c r="V282" s="25"/>
      <c r="W282" s="7"/>
      <c r="X282" s="7"/>
      <c r="Y282" s="7"/>
      <c r="Z282" s="4"/>
      <c r="AA282" s="4"/>
      <c r="AB282" s="4"/>
      <c r="AC282" s="4"/>
      <c r="AD282" s="4"/>
      <c r="AE282" s="4"/>
      <c r="AF282" s="4"/>
      <c r="AG282" s="4"/>
      <c r="AH282" s="7"/>
      <c r="AI282" s="7"/>
      <c r="AJ282" s="7"/>
      <c r="AK282" s="7"/>
      <c r="AL282" s="3"/>
      <c r="AM282" s="3"/>
      <c r="AN282" s="3"/>
      <c r="AO282" s="3"/>
    </row>
    <row r="283" spans="1:41" s="26" customFormat="1">
      <c r="A283" s="1"/>
      <c r="B283" s="1"/>
      <c r="C283" s="2"/>
      <c r="D283" s="3"/>
      <c r="E283" s="4"/>
      <c r="F283" s="4"/>
      <c r="G283" s="5"/>
      <c r="H283" s="3"/>
      <c r="I283" s="27"/>
      <c r="J283" s="6"/>
      <c r="K283" s="6"/>
      <c r="L283" s="3"/>
      <c r="M283" s="3"/>
      <c r="N283" s="3"/>
      <c r="O283" s="3"/>
      <c r="P283" s="3"/>
      <c r="Q283" s="3"/>
      <c r="R283" s="3"/>
      <c r="S283" s="4"/>
      <c r="T283" s="3"/>
      <c r="U283" s="25"/>
      <c r="V283" s="25"/>
      <c r="W283" s="7"/>
      <c r="X283" s="7"/>
      <c r="Y283" s="7"/>
      <c r="Z283" s="4"/>
      <c r="AA283" s="4"/>
      <c r="AB283" s="4"/>
      <c r="AC283" s="4"/>
      <c r="AD283" s="4"/>
      <c r="AE283" s="4"/>
      <c r="AF283" s="4"/>
      <c r="AG283" s="4"/>
      <c r="AH283" s="7"/>
      <c r="AI283" s="7"/>
      <c r="AJ283" s="7"/>
      <c r="AK283" s="7"/>
      <c r="AL283" s="3"/>
      <c r="AM283" s="3"/>
      <c r="AN283" s="3"/>
      <c r="AO283" s="3"/>
    </row>
    <row r="284" spans="1:41" s="26" customFormat="1">
      <c r="A284" s="1"/>
      <c r="B284" s="1"/>
      <c r="C284" s="2"/>
      <c r="D284" s="3"/>
      <c r="E284" s="4"/>
      <c r="F284" s="4"/>
      <c r="G284" s="5"/>
      <c r="H284" s="3"/>
      <c r="I284" s="27"/>
      <c r="J284" s="6"/>
      <c r="K284" s="6"/>
      <c r="L284" s="3"/>
      <c r="M284" s="3"/>
      <c r="N284" s="3"/>
      <c r="O284" s="3"/>
      <c r="P284" s="3"/>
      <c r="Q284" s="3"/>
      <c r="R284" s="3"/>
      <c r="S284" s="4"/>
      <c r="T284" s="3"/>
      <c r="U284" s="25"/>
      <c r="V284" s="25"/>
      <c r="W284" s="7"/>
      <c r="X284" s="7"/>
      <c r="Y284" s="7"/>
      <c r="Z284" s="4"/>
      <c r="AA284" s="4"/>
      <c r="AB284" s="4"/>
      <c r="AC284" s="4"/>
      <c r="AD284" s="4"/>
      <c r="AE284" s="4"/>
      <c r="AF284" s="4"/>
      <c r="AG284" s="4"/>
      <c r="AH284" s="7"/>
      <c r="AI284" s="7"/>
      <c r="AJ284" s="7"/>
      <c r="AK284" s="7"/>
      <c r="AL284" s="3"/>
      <c r="AM284" s="3"/>
      <c r="AN284" s="3"/>
      <c r="AO284" s="3"/>
    </row>
    <row r="285" spans="1:41" s="26" customFormat="1">
      <c r="A285" s="1"/>
      <c r="B285" s="1"/>
      <c r="C285" s="2"/>
      <c r="D285" s="3"/>
      <c r="E285" s="4"/>
      <c r="F285" s="4"/>
      <c r="G285" s="5"/>
      <c r="H285" s="3"/>
      <c r="I285" s="27"/>
      <c r="J285" s="6"/>
      <c r="K285" s="6"/>
      <c r="L285" s="3"/>
      <c r="M285" s="3"/>
      <c r="N285" s="3"/>
      <c r="O285" s="3"/>
      <c r="P285" s="3"/>
      <c r="Q285" s="3"/>
      <c r="R285" s="3"/>
      <c r="S285" s="4"/>
      <c r="T285" s="3"/>
      <c r="U285" s="25"/>
      <c r="V285" s="25"/>
      <c r="W285" s="7"/>
      <c r="X285" s="7"/>
      <c r="Y285" s="7"/>
      <c r="Z285" s="4"/>
      <c r="AA285" s="4"/>
      <c r="AB285" s="4"/>
      <c r="AC285" s="4"/>
      <c r="AD285" s="4"/>
      <c r="AE285" s="4"/>
      <c r="AF285" s="4"/>
      <c r="AG285" s="4"/>
      <c r="AH285" s="7"/>
      <c r="AI285" s="7"/>
      <c r="AJ285" s="7"/>
      <c r="AK285" s="7"/>
      <c r="AL285" s="3"/>
      <c r="AM285" s="3"/>
      <c r="AN285" s="3"/>
      <c r="AO285" s="3"/>
    </row>
    <row r="286" spans="1:41" s="26" customFormat="1">
      <c r="A286" s="1"/>
      <c r="B286" s="1"/>
      <c r="C286" s="2"/>
      <c r="D286" s="3"/>
      <c r="E286" s="4"/>
      <c r="F286" s="4"/>
      <c r="G286" s="5"/>
      <c r="H286" s="3"/>
      <c r="I286" s="27"/>
      <c r="J286" s="6"/>
      <c r="K286" s="6"/>
      <c r="L286" s="3"/>
      <c r="M286" s="3"/>
      <c r="N286" s="3"/>
      <c r="O286" s="3"/>
      <c r="P286" s="3"/>
      <c r="Q286" s="3"/>
      <c r="R286" s="3"/>
      <c r="S286" s="4"/>
      <c r="T286" s="3"/>
      <c r="U286" s="25"/>
      <c r="V286" s="25"/>
      <c r="W286" s="7"/>
      <c r="X286" s="7"/>
      <c r="Y286" s="7"/>
      <c r="Z286" s="4"/>
      <c r="AA286" s="4"/>
      <c r="AB286" s="4"/>
      <c r="AC286" s="4"/>
      <c r="AD286" s="4"/>
      <c r="AE286" s="4"/>
      <c r="AF286" s="4"/>
      <c r="AG286" s="4"/>
      <c r="AH286" s="7"/>
      <c r="AI286" s="7"/>
      <c r="AJ286" s="7"/>
      <c r="AK286" s="7"/>
      <c r="AL286" s="3"/>
      <c r="AM286" s="3"/>
      <c r="AN286" s="3"/>
      <c r="AO286" s="3"/>
    </row>
    <row r="287" spans="1:41" s="26" customFormat="1">
      <c r="A287" s="1"/>
      <c r="B287" s="1"/>
      <c r="C287" s="2"/>
      <c r="D287" s="3"/>
      <c r="E287" s="4"/>
      <c r="F287" s="4"/>
      <c r="G287" s="5"/>
      <c r="H287" s="3"/>
      <c r="I287" s="27"/>
      <c r="J287" s="6"/>
      <c r="K287" s="6"/>
      <c r="L287" s="3"/>
      <c r="M287" s="3"/>
      <c r="N287" s="3"/>
      <c r="O287" s="3"/>
      <c r="P287" s="3"/>
      <c r="Q287" s="3"/>
      <c r="R287" s="3"/>
      <c r="S287" s="4"/>
      <c r="T287" s="3"/>
      <c r="U287" s="25"/>
      <c r="V287" s="25"/>
      <c r="W287" s="7"/>
      <c r="X287" s="7"/>
      <c r="Y287" s="7"/>
      <c r="Z287" s="4"/>
      <c r="AA287" s="4"/>
      <c r="AB287" s="4"/>
      <c r="AC287" s="4"/>
      <c r="AD287" s="4"/>
      <c r="AE287" s="4"/>
      <c r="AF287" s="4"/>
      <c r="AG287" s="4"/>
      <c r="AH287" s="7"/>
      <c r="AI287" s="7"/>
      <c r="AJ287" s="7"/>
      <c r="AK287" s="7"/>
      <c r="AL287" s="3"/>
      <c r="AM287" s="3"/>
      <c r="AN287" s="3"/>
      <c r="AO287" s="3"/>
    </row>
    <row r="288" spans="1:41" s="26" customFormat="1">
      <c r="A288" s="1"/>
      <c r="B288" s="1"/>
      <c r="C288" s="2"/>
      <c r="D288" s="3"/>
      <c r="E288" s="4"/>
      <c r="F288" s="4"/>
      <c r="G288" s="5"/>
      <c r="H288" s="3"/>
      <c r="I288" s="27"/>
      <c r="J288" s="6"/>
      <c r="K288" s="6"/>
      <c r="L288" s="3"/>
      <c r="M288" s="3"/>
      <c r="N288" s="3"/>
      <c r="O288" s="3"/>
      <c r="P288" s="3"/>
      <c r="Q288" s="3"/>
      <c r="R288" s="3"/>
      <c r="S288" s="4"/>
      <c r="T288" s="3"/>
      <c r="U288" s="25"/>
      <c r="V288" s="25"/>
      <c r="W288" s="7"/>
      <c r="X288" s="7"/>
      <c r="Y288" s="7"/>
      <c r="Z288" s="4"/>
      <c r="AA288" s="4"/>
      <c r="AB288" s="4"/>
      <c r="AC288" s="4"/>
      <c r="AD288" s="4"/>
      <c r="AE288" s="4"/>
      <c r="AF288" s="4"/>
      <c r="AG288" s="4"/>
      <c r="AH288" s="7"/>
      <c r="AI288" s="7"/>
      <c r="AJ288" s="7"/>
      <c r="AK288" s="7"/>
      <c r="AL288" s="3"/>
      <c r="AM288" s="3"/>
      <c r="AN288" s="3"/>
      <c r="AO288" s="3"/>
    </row>
    <row r="289" spans="1:41" s="26" customFormat="1">
      <c r="A289" s="1"/>
      <c r="B289" s="1"/>
      <c r="C289" s="2"/>
      <c r="D289" s="3"/>
      <c r="E289" s="4"/>
      <c r="F289" s="4"/>
      <c r="G289" s="5"/>
      <c r="H289" s="3"/>
      <c r="I289" s="27"/>
      <c r="J289" s="6"/>
      <c r="K289" s="6"/>
      <c r="L289" s="3"/>
      <c r="M289" s="3"/>
      <c r="N289" s="3"/>
      <c r="O289" s="3"/>
      <c r="P289" s="3"/>
      <c r="Q289" s="3"/>
      <c r="R289" s="3"/>
      <c r="S289" s="4"/>
      <c r="T289" s="3"/>
      <c r="U289" s="25"/>
      <c r="V289" s="25"/>
      <c r="W289" s="7"/>
      <c r="X289" s="7"/>
      <c r="Y289" s="7"/>
      <c r="Z289" s="4"/>
      <c r="AA289" s="4"/>
      <c r="AB289" s="4"/>
      <c r="AC289" s="4"/>
      <c r="AD289" s="4"/>
      <c r="AE289" s="4"/>
      <c r="AF289" s="4"/>
      <c r="AG289" s="4"/>
      <c r="AH289" s="7"/>
      <c r="AI289" s="7"/>
      <c r="AJ289" s="7"/>
      <c r="AK289" s="7"/>
      <c r="AL289" s="3"/>
      <c r="AM289" s="3"/>
      <c r="AN289" s="3"/>
      <c r="AO289" s="3"/>
    </row>
    <row r="290" spans="1:41" s="26" customFormat="1">
      <c r="A290" s="1"/>
      <c r="B290" s="1"/>
      <c r="C290" s="2"/>
      <c r="D290" s="3"/>
      <c r="E290" s="4"/>
      <c r="F290" s="4"/>
      <c r="G290" s="5"/>
      <c r="H290" s="3"/>
      <c r="I290" s="27"/>
      <c r="J290" s="6"/>
      <c r="K290" s="6"/>
      <c r="L290" s="3"/>
      <c r="M290" s="3"/>
      <c r="N290" s="3"/>
      <c r="O290" s="3"/>
      <c r="P290" s="3"/>
      <c r="Q290" s="3"/>
      <c r="R290" s="3"/>
      <c r="S290" s="4"/>
      <c r="T290" s="3"/>
      <c r="U290" s="25"/>
      <c r="V290" s="25"/>
      <c r="W290" s="7"/>
      <c r="X290" s="7"/>
      <c r="Y290" s="7"/>
      <c r="Z290" s="4"/>
      <c r="AA290" s="4"/>
      <c r="AB290" s="4"/>
      <c r="AC290" s="4"/>
      <c r="AD290" s="4"/>
      <c r="AE290" s="4"/>
      <c r="AF290" s="4"/>
      <c r="AG290" s="4"/>
      <c r="AH290" s="7"/>
      <c r="AI290" s="7"/>
      <c r="AJ290" s="7"/>
      <c r="AK290" s="7"/>
      <c r="AL290" s="3"/>
      <c r="AM290" s="3"/>
      <c r="AN290" s="3"/>
      <c r="AO290" s="3"/>
    </row>
    <row r="291" spans="1:41" s="26" customFormat="1">
      <c r="A291" s="1"/>
      <c r="B291" s="1"/>
      <c r="C291" s="2"/>
      <c r="D291" s="3"/>
      <c r="E291" s="4"/>
      <c r="F291" s="4"/>
      <c r="G291" s="5"/>
      <c r="H291" s="3"/>
      <c r="I291" s="27"/>
      <c r="J291" s="6"/>
      <c r="K291" s="6"/>
      <c r="L291" s="3"/>
      <c r="M291" s="3"/>
      <c r="N291" s="3"/>
      <c r="O291" s="3"/>
      <c r="P291" s="3"/>
      <c r="Q291" s="3"/>
      <c r="R291" s="3"/>
      <c r="S291" s="4"/>
      <c r="T291" s="3"/>
      <c r="U291" s="25"/>
      <c r="V291" s="25"/>
      <c r="W291" s="7"/>
      <c r="X291" s="7"/>
      <c r="Y291" s="7"/>
      <c r="Z291" s="4"/>
      <c r="AA291" s="4"/>
      <c r="AB291" s="4"/>
      <c r="AC291" s="4"/>
      <c r="AD291" s="4"/>
      <c r="AE291" s="4"/>
      <c r="AF291" s="4"/>
      <c r="AG291" s="4"/>
      <c r="AH291" s="7"/>
      <c r="AI291" s="7"/>
      <c r="AJ291" s="7"/>
      <c r="AK291" s="7"/>
      <c r="AL291" s="3"/>
      <c r="AM291" s="3"/>
      <c r="AN291" s="3"/>
      <c r="AO291" s="3"/>
    </row>
    <row r="292" spans="1:41" s="26" customFormat="1">
      <c r="A292" s="1"/>
      <c r="B292" s="1"/>
      <c r="C292" s="2"/>
      <c r="D292" s="3"/>
      <c r="E292" s="4"/>
      <c r="F292" s="4"/>
      <c r="G292" s="5"/>
      <c r="H292" s="3"/>
      <c r="I292" s="27"/>
      <c r="J292" s="6"/>
      <c r="K292" s="6"/>
      <c r="L292" s="3"/>
      <c r="M292" s="3"/>
      <c r="N292" s="3"/>
      <c r="O292" s="3"/>
      <c r="P292" s="3"/>
      <c r="Q292" s="3"/>
      <c r="R292" s="3"/>
      <c r="S292" s="4"/>
      <c r="T292" s="3"/>
      <c r="U292" s="25"/>
      <c r="V292" s="25"/>
      <c r="W292" s="7"/>
      <c r="X292" s="7"/>
      <c r="Y292" s="7"/>
      <c r="Z292" s="4"/>
      <c r="AA292" s="4"/>
      <c r="AB292" s="4"/>
      <c r="AC292" s="4"/>
      <c r="AD292" s="4"/>
      <c r="AE292" s="4"/>
      <c r="AF292" s="4"/>
      <c r="AG292" s="4"/>
      <c r="AH292" s="7"/>
      <c r="AI292" s="7"/>
      <c r="AJ292" s="7"/>
      <c r="AK292" s="7"/>
      <c r="AL292" s="3"/>
      <c r="AM292" s="3"/>
      <c r="AN292" s="3"/>
      <c r="AO292" s="3"/>
    </row>
    <row r="293" spans="1:41" s="26" customFormat="1">
      <c r="A293" s="1"/>
      <c r="B293" s="1"/>
      <c r="C293" s="2"/>
      <c r="D293" s="3"/>
      <c r="E293" s="4"/>
      <c r="F293" s="4"/>
      <c r="G293" s="5"/>
      <c r="H293" s="3"/>
      <c r="I293" s="27"/>
      <c r="J293" s="6"/>
      <c r="K293" s="6"/>
      <c r="L293" s="3"/>
      <c r="M293" s="3"/>
      <c r="N293" s="3"/>
      <c r="O293" s="3"/>
      <c r="P293" s="3"/>
      <c r="Q293" s="3"/>
      <c r="R293" s="3"/>
      <c r="S293" s="4"/>
      <c r="T293" s="3"/>
      <c r="U293" s="25"/>
      <c r="V293" s="25"/>
      <c r="W293" s="7"/>
      <c r="X293" s="7"/>
      <c r="Y293" s="7"/>
      <c r="Z293" s="4"/>
      <c r="AA293" s="4"/>
      <c r="AB293" s="4"/>
      <c r="AC293" s="4"/>
      <c r="AD293" s="4"/>
      <c r="AE293" s="4"/>
      <c r="AF293" s="4"/>
      <c r="AG293" s="4"/>
      <c r="AH293" s="7"/>
      <c r="AI293" s="7"/>
      <c r="AJ293" s="7"/>
      <c r="AK293" s="7"/>
      <c r="AL293" s="3"/>
      <c r="AM293" s="3"/>
      <c r="AN293" s="3"/>
      <c r="AO293" s="3"/>
    </row>
    <row r="294" spans="1:41" s="26" customFormat="1">
      <c r="A294" s="1"/>
      <c r="B294" s="1"/>
      <c r="C294" s="2"/>
      <c r="D294" s="3"/>
      <c r="E294" s="4"/>
      <c r="F294" s="4"/>
      <c r="G294" s="5"/>
      <c r="H294" s="3"/>
      <c r="I294" s="27"/>
      <c r="J294" s="6"/>
      <c r="K294" s="6"/>
      <c r="L294" s="3"/>
      <c r="M294" s="3"/>
      <c r="N294" s="3"/>
      <c r="O294" s="3"/>
      <c r="P294" s="3"/>
      <c r="Q294" s="3"/>
      <c r="R294" s="3"/>
      <c r="S294" s="4"/>
      <c r="T294" s="3"/>
      <c r="U294" s="25"/>
      <c r="V294" s="25"/>
      <c r="W294" s="7"/>
      <c r="X294" s="7"/>
      <c r="Y294" s="7"/>
      <c r="Z294" s="4"/>
      <c r="AA294" s="4"/>
      <c r="AB294" s="4"/>
      <c r="AC294" s="4"/>
      <c r="AD294" s="4"/>
      <c r="AE294" s="4"/>
      <c r="AF294" s="4"/>
      <c r="AG294" s="4"/>
      <c r="AH294" s="7"/>
      <c r="AI294" s="7"/>
      <c r="AJ294" s="7"/>
      <c r="AK294" s="7"/>
      <c r="AL294" s="3"/>
      <c r="AM294" s="3"/>
      <c r="AN294" s="3"/>
      <c r="AO294" s="3"/>
    </row>
    <row r="295" spans="1:41" s="26" customFormat="1">
      <c r="A295" s="1"/>
      <c r="B295" s="1"/>
      <c r="C295" s="2"/>
      <c r="D295" s="3"/>
      <c r="E295" s="4"/>
      <c r="F295" s="4"/>
      <c r="G295" s="5"/>
      <c r="H295" s="3"/>
      <c r="I295" s="27"/>
      <c r="J295" s="6"/>
      <c r="K295" s="6"/>
      <c r="L295" s="3"/>
      <c r="M295" s="3"/>
      <c r="N295" s="3"/>
      <c r="O295" s="3"/>
      <c r="P295" s="3"/>
      <c r="Q295" s="3"/>
      <c r="R295" s="3"/>
      <c r="S295" s="4"/>
      <c r="T295" s="3"/>
      <c r="U295" s="25"/>
      <c r="V295" s="25"/>
      <c r="W295" s="7"/>
      <c r="X295" s="7"/>
      <c r="Y295" s="7"/>
      <c r="Z295" s="4"/>
      <c r="AA295" s="4"/>
      <c r="AB295" s="4"/>
      <c r="AC295" s="4"/>
      <c r="AD295" s="4"/>
      <c r="AE295" s="4"/>
      <c r="AF295" s="4"/>
      <c r="AG295" s="4"/>
      <c r="AH295" s="7"/>
      <c r="AI295" s="7"/>
      <c r="AJ295" s="7"/>
      <c r="AK295" s="7"/>
      <c r="AL295" s="3"/>
      <c r="AM295" s="3"/>
      <c r="AN295" s="3"/>
      <c r="AO295" s="3"/>
    </row>
  </sheetData>
  <dataConsolidate/>
  <mergeCells count="1">
    <mergeCell ref="B2:O2"/>
  </mergeCells>
  <phoneticPr fontId="2" type="noConversion"/>
  <dataValidations count="3">
    <dataValidation type="list" allowBlank="1" showInputMessage="1" showErrorMessage="1" errorTitle="ㅡ.ㅡ 다시쓰세요!!" error="수급자는 0, 비수급은 1로 써주세요~롸잇나우!" sqref="FN65445:FN130979 PJ65445:PJ130979 ZF65445:ZF130979 AJB65445:AJB130979 ASX65445:ASX130979 BCT65445:BCT130979 BMP65445:BMP130979 BWL65445:BWL130979 CGH65445:CGH130979 CQD65445:CQD130979 CZZ65445:CZZ130979 DJV65445:DJV130979 DTR65445:DTR130979 EDN65445:EDN130979 ENJ65445:ENJ130979 EXF65445:EXF130979 FHB65445:FHB130979 FQX65445:FQX130979 GAT65445:GAT130979 GKP65445:GKP130979 GUL65445:GUL130979 HEH65445:HEH130979 HOD65445:HOD130979 HXZ65445:HXZ130979 IHV65445:IHV130979 IRR65445:IRR130979 JBN65445:JBN130979 JLJ65445:JLJ130979 JVF65445:JVF130979 KFB65445:KFB130979 KOX65445:KOX130979 KYT65445:KYT130979 LIP65445:LIP130979 LSL65445:LSL130979 MCH65445:MCH130979 MMD65445:MMD130979 MVZ65445:MVZ130979 NFV65445:NFV130979 NPR65445:NPR130979 NZN65445:NZN130979 OJJ65445:OJJ130979 OTF65445:OTF130979 PDB65445:PDB130979 PMX65445:PMX130979 PWT65445:PWT130979 QGP65445:QGP130979 QQL65445:QQL130979 RAH65445:RAH130979 RKD65445:RKD130979 RTZ65445:RTZ130979 SDV65445:SDV130979 SNR65445:SNR130979 SXN65445:SXN130979 THJ65445:THJ130979 TRF65445:TRF130979 UBB65445:UBB130979 UKX65445:UKX130979 UUT65445:UUT130979 VEP65445:VEP130979 VOL65445:VOL130979 VYH65445:VYH130979 WID65445:WID130979 WRZ65445:WRZ130979 FN130981:FN196515 PJ130981:PJ196515 ZF130981:ZF196515 AJB130981:AJB196515 ASX130981:ASX196515 BCT130981:BCT196515 BMP130981:BMP196515 BWL130981:BWL196515 CGH130981:CGH196515 CQD130981:CQD196515 CZZ130981:CZZ196515 DJV130981:DJV196515 DTR130981:DTR196515 EDN130981:EDN196515 ENJ130981:ENJ196515 EXF130981:EXF196515 FHB130981:FHB196515 FQX130981:FQX196515 GAT130981:GAT196515 GKP130981:GKP196515 GUL130981:GUL196515 HEH130981:HEH196515 HOD130981:HOD196515 HXZ130981:HXZ196515 IHV130981:IHV196515 IRR130981:IRR196515 JBN130981:JBN196515 JLJ130981:JLJ196515 JVF130981:JVF196515 KFB130981:KFB196515 KOX130981:KOX196515 KYT130981:KYT196515 LIP130981:LIP196515 LSL130981:LSL196515 MCH130981:MCH196515 MMD130981:MMD196515 MVZ130981:MVZ196515 NFV130981:NFV196515 NPR130981:NPR196515 NZN130981:NZN196515 OJJ130981:OJJ196515 OTF130981:OTF196515 PDB130981:PDB196515 PMX130981:PMX196515 PWT130981:PWT196515 QGP130981:QGP196515 QQL130981:QQL196515 RAH130981:RAH196515 RKD130981:RKD196515 RTZ130981:RTZ196515 SDV130981:SDV196515 SNR130981:SNR196515 SXN130981:SXN196515 THJ130981:THJ196515 TRF130981:TRF196515 UBB130981:UBB196515 UKX130981:UKX196515 UUT130981:UUT196515 VEP130981:VEP196515 VOL130981:VOL196515 VYH130981:VYH196515 WID130981:WID196515 WRZ130981:WRZ196515 FN196517:FN262051 PJ196517:PJ262051 ZF196517:ZF262051 AJB196517:AJB262051 ASX196517:ASX262051 BCT196517:BCT262051 BMP196517:BMP262051 BWL196517:BWL262051 CGH196517:CGH262051 CQD196517:CQD262051 CZZ196517:CZZ262051 DJV196517:DJV262051 DTR196517:DTR262051 EDN196517:EDN262051 ENJ196517:ENJ262051 EXF196517:EXF262051 FHB196517:FHB262051 FQX196517:FQX262051 GAT196517:GAT262051 GKP196517:GKP262051 GUL196517:GUL262051 HEH196517:HEH262051 HOD196517:HOD262051 HXZ196517:HXZ262051 IHV196517:IHV262051 IRR196517:IRR262051 JBN196517:JBN262051 JLJ196517:JLJ262051 JVF196517:JVF262051 KFB196517:KFB262051 KOX196517:KOX262051 KYT196517:KYT262051 LIP196517:LIP262051 LSL196517:LSL262051 MCH196517:MCH262051 MMD196517:MMD262051 MVZ196517:MVZ262051 NFV196517:NFV262051 NPR196517:NPR262051 NZN196517:NZN262051 OJJ196517:OJJ262051 OTF196517:OTF262051 PDB196517:PDB262051 PMX196517:PMX262051 PWT196517:PWT262051 QGP196517:QGP262051 QQL196517:QQL262051 RAH196517:RAH262051 RKD196517:RKD262051 RTZ196517:RTZ262051 SDV196517:SDV262051 SNR196517:SNR262051 SXN196517:SXN262051 THJ196517:THJ262051 TRF196517:TRF262051 UBB196517:UBB262051 UKX196517:UKX262051 UUT196517:UUT262051 VEP196517:VEP262051 VOL196517:VOL262051 VYH196517:VYH262051 WID196517:WID262051 WRZ196517:WRZ262051 FN262053:FN327587 PJ262053:PJ327587 ZF262053:ZF327587 AJB262053:AJB327587 ASX262053:ASX327587 BCT262053:BCT327587 BMP262053:BMP327587 BWL262053:BWL327587 CGH262053:CGH327587 CQD262053:CQD327587 CZZ262053:CZZ327587 DJV262053:DJV327587 DTR262053:DTR327587 EDN262053:EDN327587 ENJ262053:ENJ327587 EXF262053:EXF327587 FHB262053:FHB327587 FQX262053:FQX327587 GAT262053:GAT327587 GKP262053:GKP327587 GUL262053:GUL327587 HEH262053:HEH327587 HOD262053:HOD327587 HXZ262053:HXZ327587 IHV262053:IHV327587 IRR262053:IRR327587 JBN262053:JBN327587 JLJ262053:JLJ327587 JVF262053:JVF327587 KFB262053:KFB327587 KOX262053:KOX327587 KYT262053:KYT327587 LIP262053:LIP327587 LSL262053:LSL327587 MCH262053:MCH327587 MMD262053:MMD327587 MVZ262053:MVZ327587 NFV262053:NFV327587 NPR262053:NPR327587 NZN262053:NZN327587 OJJ262053:OJJ327587 OTF262053:OTF327587 PDB262053:PDB327587 PMX262053:PMX327587 PWT262053:PWT327587 QGP262053:QGP327587 QQL262053:QQL327587 RAH262053:RAH327587 RKD262053:RKD327587 RTZ262053:RTZ327587 SDV262053:SDV327587 SNR262053:SNR327587 SXN262053:SXN327587 THJ262053:THJ327587 TRF262053:TRF327587 UBB262053:UBB327587 UKX262053:UKX327587 UUT262053:UUT327587 VEP262053:VEP327587 VOL262053:VOL327587 VYH262053:VYH327587 WID262053:WID327587 WRZ262053:WRZ327587 FN327589:FN393123 PJ327589:PJ393123 ZF327589:ZF393123 AJB327589:AJB393123 ASX327589:ASX393123 BCT327589:BCT393123 BMP327589:BMP393123 BWL327589:BWL393123 CGH327589:CGH393123 CQD327589:CQD393123 CZZ327589:CZZ393123 DJV327589:DJV393123 DTR327589:DTR393123 EDN327589:EDN393123 ENJ327589:ENJ393123 EXF327589:EXF393123 FHB327589:FHB393123 FQX327589:FQX393123 GAT327589:GAT393123 GKP327589:GKP393123 GUL327589:GUL393123 HEH327589:HEH393123 HOD327589:HOD393123 HXZ327589:HXZ393123 IHV327589:IHV393123 IRR327589:IRR393123 JBN327589:JBN393123 JLJ327589:JLJ393123 JVF327589:JVF393123 KFB327589:KFB393123 KOX327589:KOX393123 KYT327589:KYT393123 LIP327589:LIP393123 LSL327589:LSL393123 MCH327589:MCH393123 MMD327589:MMD393123 MVZ327589:MVZ393123 NFV327589:NFV393123 NPR327589:NPR393123 NZN327589:NZN393123 OJJ327589:OJJ393123 OTF327589:OTF393123 PDB327589:PDB393123 PMX327589:PMX393123 PWT327589:PWT393123 QGP327589:QGP393123 QQL327589:QQL393123 RAH327589:RAH393123 RKD327589:RKD393123 RTZ327589:RTZ393123 SDV327589:SDV393123 SNR327589:SNR393123 SXN327589:SXN393123 THJ327589:THJ393123 TRF327589:TRF393123 UBB327589:UBB393123 UKX327589:UKX393123 UUT327589:UUT393123 VEP327589:VEP393123 VOL327589:VOL393123 VYH327589:VYH393123 WID327589:WID393123 WRZ327589:WRZ393123 FN393125:FN458659 PJ393125:PJ458659 ZF393125:ZF458659 AJB393125:AJB458659 ASX393125:ASX458659 BCT393125:BCT458659 BMP393125:BMP458659 BWL393125:BWL458659 CGH393125:CGH458659 CQD393125:CQD458659 CZZ393125:CZZ458659 DJV393125:DJV458659 DTR393125:DTR458659 EDN393125:EDN458659 ENJ393125:ENJ458659 EXF393125:EXF458659 FHB393125:FHB458659 FQX393125:FQX458659 GAT393125:GAT458659 GKP393125:GKP458659 GUL393125:GUL458659 HEH393125:HEH458659 HOD393125:HOD458659 HXZ393125:HXZ458659 IHV393125:IHV458659 IRR393125:IRR458659 JBN393125:JBN458659 JLJ393125:JLJ458659 JVF393125:JVF458659 KFB393125:KFB458659 KOX393125:KOX458659 KYT393125:KYT458659 LIP393125:LIP458659 LSL393125:LSL458659 MCH393125:MCH458659 MMD393125:MMD458659 MVZ393125:MVZ458659 NFV393125:NFV458659 NPR393125:NPR458659 NZN393125:NZN458659 OJJ393125:OJJ458659 OTF393125:OTF458659 PDB393125:PDB458659 PMX393125:PMX458659 PWT393125:PWT458659 QGP393125:QGP458659 QQL393125:QQL458659 RAH393125:RAH458659 RKD393125:RKD458659 RTZ393125:RTZ458659 SDV393125:SDV458659 SNR393125:SNR458659 SXN393125:SXN458659 THJ393125:THJ458659 TRF393125:TRF458659 UBB393125:UBB458659 UKX393125:UKX458659 UUT393125:UUT458659 VEP393125:VEP458659 VOL393125:VOL458659 VYH393125:VYH458659 WID393125:WID458659 WRZ393125:WRZ458659 FN458661:FN524195 PJ458661:PJ524195 ZF458661:ZF524195 AJB458661:AJB524195 ASX458661:ASX524195 BCT458661:BCT524195 BMP458661:BMP524195 BWL458661:BWL524195 CGH458661:CGH524195 CQD458661:CQD524195 CZZ458661:CZZ524195 DJV458661:DJV524195 DTR458661:DTR524195 EDN458661:EDN524195 ENJ458661:ENJ524195 EXF458661:EXF524195 FHB458661:FHB524195 FQX458661:FQX524195 GAT458661:GAT524195 GKP458661:GKP524195 GUL458661:GUL524195 HEH458661:HEH524195 HOD458661:HOD524195 HXZ458661:HXZ524195 IHV458661:IHV524195 IRR458661:IRR524195 JBN458661:JBN524195 JLJ458661:JLJ524195 JVF458661:JVF524195 KFB458661:KFB524195 KOX458661:KOX524195 KYT458661:KYT524195 LIP458661:LIP524195 LSL458661:LSL524195 MCH458661:MCH524195 MMD458661:MMD524195 MVZ458661:MVZ524195 NFV458661:NFV524195 NPR458661:NPR524195 NZN458661:NZN524195 OJJ458661:OJJ524195 OTF458661:OTF524195 PDB458661:PDB524195 PMX458661:PMX524195 PWT458661:PWT524195 QGP458661:QGP524195 QQL458661:QQL524195 RAH458661:RAH524195 RKD458661:RKD524195 RTZ458661:RTZ524195 SDV458661:SDV524195 SNR458661:SNR524195 SXN458661:SXN524195 THJ458661:THJ524195 TRF458661:TRF524195 UBB458661:UBB524195 UKX458661:UKX524195 UUT458661:UUT524195 VEP458661:VEP524195 VOL458661:VOL524195 VYH458661:VYH524195 WID458661:WID524195 WRZ458661:WRZ524195 FN524197:FN589731 PJ524197:PJ589731 ZF524197:ZF589731 AJB524197:AJB589731 ASX524197:ASX589731 BCT524197:BCT589731 BMP524197:BMP589731 BWL524197:BWL589731 CGH524197:CGH589731 CQD524197:CQD589731 CZZ524197:CZZ589731 DJV524197:DJV589731 DTR524197:DTR589731 EDN524197:EDN589731 ENJ524197:ENJ589731 EXF524197:EXF589731 FHB524197:FHB589731 FQX524197:FQX589731 GAT524197:GAT589731 GKP524197:GKP589731 GUL524197:GUL589731 HEH524197:HEH589731 HOD524197:HOD589731 HXZ524197:HXZ589731 IHV524197:IHV589731 IRR524197:IRR589731 JBN524197:JBN589731 JLJ524197:JLJ589731 JVF524197:JVF589731 KFB524197:KFB589731 KOX524197:KOX589731 KYT524197:KYT589731 LIP524197:LIP589731 LSL524197:LSL589731 MCH524197:MCH589731 MMD524197:MMD589731 MVZ524197:MVZ589731 NFV524197:NFV589731 NPR524197:NPR589731 NZN524197:NZN589731 OJJ524197:OJJ589731 OTF524197:OTF589731 PDB524197:PDB589731 PMX524197:PMX589731 PWT524197:PWT589731 QGP524197:QGP589731 QQL524197:QQL589731 RAH524197:RAH589731 RKD524197:RKD589731 RTZ524197:RTZ589731 SDV524197:SDV589731 SNR524197:SNR589731 SXN524197:SXN589731 THJ524197:THJ589731 TRF524197:TRF589731 UBB524197:UBB589731 UKX524197:UKX589731 UUT524197:UUT589731 VEP524197:VEP589731 VOL524197:VOL589731 VYH524197:VYH589731 WID524197:WID589731 WRZ524197:WRZ589731 FN589733:FN655267 PJ589733:PJ655267 ZF589733:ZF655267 AJB589733:AJB655267 ASX589733:ASX655267 BCT589733:BCT655267 BMP589733:BMP655267 BWL589733:BWL655267 CGH589733:CGH655267 CQD589733:CQD655267 CZZ589733:CZZ655267 DJV589733:DJV655267 DTR589733:DTR655267 EDN589733:EDN655267 ENJ589733:ENJ655267 EXF589733:EXF655267 FHB589733:FHB655267 FQX589733:FQX655267 GAT589733:GAT655267 GKP589733:GKP655267 GUL589733:GUL655267 HEH589733:HEH655267 HOD589733:HOD655267 HXZ589733:HXZ655267 IHV589733:IHV655267 IRR589733:IRR655267 JBN589733:JBN655267 JLJ589733:JLJ655267 JVF589733:JVF655267 KFB589733:KFB655267 KOX589733:KOX655267 KYT589733:KYT655267 LIP589733:LIP655267 LSL589733:LSL655267 MCH589733:MCH655267 MMD589733:MMD655267 MVZ589733:MVZ655267 NFV589733:NFV655267 NPR589733:NPR655267 NZN589733:NZN655267 OJJ589733:OJJ655267 OTF589733:OTF655267 PDB589733:PDB655267 PMX589733:PMX655267 PWT589733:PWT655267 QGP589733:QGP655267 QQL589733:QQL655267 RAH589733:RAH655267 RKD589733:RKD655267 RTZ589733:RTZ655267 SDV589733:SDV655267 SNR589733:SNR655267 SXN589733:SXN655267 THJ589733:THJ655267 TRF589733:TRF655267 UBB589733:UBB655267 UKX589733:UKX655267 UUT589733:UUT655267 VEP589733:VEP655267 VOL589733:VOL655267 VYH589733:VYH655267 WID589733:WID655267 WRZ589733:WRZ655267 FN655269:FN720803 PJ655269:PJ720803 ZF655269:ZF720803 AJB655269:AJB720803 ASX655269:ASX720803 BCT655269:BCT720803 BMP655269:BMP720803 BWL655269:BWL720803 CGH655269:CGH720803 CQD655269:CQD720803 CZZ655269:CZZ720803 DJV655269:DJV720803 DTR655269:DTR720803 EDN655269:EDN720803 ENJ655269:ENJ720803 EXF655269:EXF720803 FHB655269:FHB720803 FQX655269:FQX720803 GAT655269:GAT720803 GKP655269:GKP720803 GUL655269:GUL720803 HEH655269:HEH720803 HOD655269:HOD720803 HXZ655269:HXZ720803 IHV655269:IHV720803 IRR655269:IRR720803 JBN655269:JBN720803 JLJ655269:JLJ720803 JVF655269:JVF720803 KFB655269:KFB720803 KOX655269:KOX720803 KYT655269:KYT720803 LIP655269:LIP720803 LSL655269:LSL720803 MCH655269:MCH720803 MMD655269:MMD720803 MVZ655269:MVZ720803 NFV655269:NFV720803 NPR655269:NPR720803 NZN655269:NZN720803 OJJ655269:OJJ720803 OTF655269:OTF720803 PDB655269:PDB720803 PMX655269:PMX720803 PWT655269:PWT720803 QGP655269:QGP720803 QQL655269:QQL720803 RAH655269:RAH720803 RKD655269:RKD720803 RTZ655269:RTZ720803 SDV655269:SDV720803 SNR655269:SNR720803 SXN655269:SXN720803 THJ655269:THJ720803 TRF655269:TRF720803 UBB655269:UBB720803 UKX655269:UKX720803 UUT655269:UUT720803 VEP655269:VEP720803 VOL655269:VOL720803 VYH655269:VYH720803 WID655269:WID720803 WRZ655269:WRZ720803 FN720805:FN786339 PJ720805:PJ786339 ZF720805:ZF786339 AJB720805:AJB786339 ASX720805:ASX786339 BCT720805:BCT786339 BMP720805:BMP786339 BWL720805:BWL786339 CGH720805:CGH786339 CQD720805:CQD786339 CZZ720805:CZZ786339 DJV720805:DJV786339 DTR720805:DTR786339 EDN720805:EDN786339 ENJ720805:ENJ786339 EXF720805:EXF786339 FHB720805:FHB786339 FQX720805:FQX786339 GAT720805:GAT786339 GKP720805:GKP786339 GUL720805:GUL786339 HEH720805:HEH786339 HOD720805:HOD786339 HXZ720805:HXZ786339 IHV720805:IHV786339 IRR720805:IRR786339 JBN720805:JBN786339 JLJ720805:JLJ786339 JVF720805:JVF786339 KFB720805:KFB786339 KOX720805:KOX786339 KYT720805:KYT786339 LIP720805:LIP786339 LSL720805:LSL786339 MCH720805:MCH786339 MMD720805:MMD786339 MVZ720805:MVZ786339 NFV720805:NFV786339 NPR720805:NPR786339 NZN720805:NZN786339 OJJ720805:OJJ786339 OTF720805:OTF786339 PDB720805:PDB786339 PMX720805:PMX786339 PWT720805:PWT786339 QGP720805:QGP786339 QQL720805:QQL786339 RAH720805:RAH786339 RKD720805:RKD786339 RTZ720805:RTZ786339 SDV720805:SDV786339 SNR720805:SNR786339 SXN720805:SXN786339 THJ720805:THJ786339 TRF720805:TRF786339 UBB720805:UBB786339 UKX720805:UKX786339 UUT720805:UUT786339 VEP720805:VEP786339 VOL720805:VOL786339 VYH720805:VYH786339 WID720805:WID786339 WRZ720805:WRZ786339 FN786341:FN851875 PJ786341:PJ851875 ZF786341:ZF851875 AJB786341:AJB851875 ASX786341:ASX851875 BCT786341:BCT851875 BMP786341:BMP851875 BWL786341:BWL851875 CGH786341:CGH851875 CQD786341:CQD851875 CZZ786341:CZZ851875 DJV786341:DJV851875 DTR786341:DTR851875 EDN786341:EDN851875 ENJ786341:ENJ851875 EXF786341:EXF851875 FHB786341:FHB851875 FQX786341:FQX851875 GAT786341:GAT851875 GKP786341:GKP851875 GUL786341:GUL851875 HEH786341:HEH851875 HOD786341:HOD851875 HXZ786341:HXZ851875 IHV786341:IHV851875 IRR786341:IRR851875 JBN786341:JBN851875 JLJ786341:JLJ851875 JVF786341:JVF851875 KFB786341:KFB851875 KOX786341:KOX851875 KYT786341:KYT851875 LIP786341:LIP851875 LSL786341:LSL851875 MCH786341:MCH851875 MMD786341:MMD851875 MVZ786341:MVZ851875 NFV786341:NFV851875 NPR786341:NPR851875 NZN786341:NZN851875 OJJ786341:OJJ851875 OTF786341:OTF851875 PDB786341:PDB851875 PMX786341:PMX851875 PWT786341:PWT851875 QGP786341:QGP851875 QQL786341:QQL851875 RAH786341:RAH851875 RKD786341:RKD851875 RTZ786341:RTZ851875 SDV786341:SDV851875 SNR786341:SNR851875 SXN786341:SXN851875 THJ786341:THJ851875 TRF786341:TRF851875 UBB786341:UBB851875 UKX786341:UKX851875 UUT786341:UUT851875 VEP786341:VEP851875 VOL786341:VOL851875 VYH786341:VYH851875 WID786341:WID851875 WRZ786341:WRZ851875 FN851877:FN917411 PJ851877:PJ917411 ZF851877:ZF917411 AJB851877:AJB917411 ASX851877:ASX917411 BCT851877:BCT917411 BMP851877:BMP917411 BWL851877:BWL917411 CGH851877:CGH917411 CQD851877:CQD917411 CZZ851877:CZZ917411 DJV851877:DJV917411 DTR851877:DTR917411 EDN851877:EDN917411 ENJ851877:ENJ917411 EXF851877:EXF917411 FHB851877:FHB917411 FQX851877:FQX917411 GAT851877:GAT917411 GKP851877:GKP917411 GUL851877:GUL917411 HEH851877:HEH917411 HOD851877:HOD917411 HXZ851877:HXZ917411 IHV851877:IHV917411 IRR851877:IRR917411 JBN851877:JBN917411 JLJ851877:JLJ917411 JVF851877:JVF917411 KFB851877:KFB917411 KOX851877:KOX917411 KYT851877:KYT917411 LIP851877:LIP917411 LSL851877:LSL917411 MCH851877:MCH917411 MMD851877:MMD917411 MVZ851877:MVZ917411 NFV851877:NFV917411 NPR851877:NPR917411 NZN851877:NZN917411 OJJ851877:OJJ917411 OTF851877:OTF917411 PDB851877:PDB917411 PMX851877:PMX917411 PWT851877:PWT917411 QGP851877:QGP917411 QQL851877:QQL917411 RAH851877:RAH917411 RKD851877:RKD917411 RTZ851877:RTZ917411 SDV851877:SDV917411 SNR851877:SNR917411 SXN851877:SXN917411 THJ851877:THJ917411 TRF851877:TRF917411 UBB851877:UBB917411 UKX851877:UKX917411 UUT851877:UUT917411 VEP851877:VEP917411 VOL851877:VOL917411 VYH851877:VYH917411 WID851877:WID917411 WRZ851877:WRZ917411 FN917413:FN982947 PJ917413:PJ982947 ZF917413:ZF982947 AJB917413:AJB982947 ASX917413:ASX982947 BCT917413:BCT982947 BMP917413:BMP982947 BWL917413:BWL982947 CGH917413:CGH982947 CQD917413:CQD982947 CZZ917413:CZZ982947 DJV917413:DJV982947 DTR917413:DTR982947 EDN917413:EDN982947 ENJ917413:ENJ982947 EXF917413:EXF982947 FHB917413:FHB982947 FQX917413:FQX982947 GAT917413:GAT982947 GKP917413:GKP982947 GUL917413:GUL982947 HEH917413:HEH982947 HOD917413:HOD982947 HXZ917413:HXZ982947 IHV917413:IHV982947 IRR917413:IRR982947 JBN917413:JBN982947 JLJ917413:JLJ982947 JVF917413:JVF982947 KFB917413:KFB982947 KOX917413:KOX982947 KYT917413:KYT982947 LIP917413:LIP982947 LSL917413:LSL982947 MCH917413:MCH982947 MMD917413:MMD982947 MVZ917413:MVZ982947 NFV917413:NFV982947 NPR917413:NPR982947 NZN917413:NZN982947 OJJ917413:OJJ982947 OTF917413:OTF982947 PDB917413:PDB982947 PMX917413:PMX982947 PWT917413:PWT982947 QGP917413:QGP982947 QQL917413:QQL982947 RAH917413:RAH982947 RKD917413:RKD982947 RTZ917413:RTZ982947 SDV917413:SDV982947 SNR917413:SNR982947 SXN917413:SXN982947 THJ917413:THJ982947 TRF917413:TRF982947 UBB917413:UBB982947 UKX917413:UKX982947 UUT917413:UUT982947 VEP917413:VEP982947 VOL917413:VOL982947 VYH917413:VYH982947 WID917413:WID982947 WRZ917413:WRZ982947 FN982949:FN1048576 PJ982949:PJ1048576 ZF982949:ZF1048576 AJB982949:AJB1048576 ASX982949:ASX1048576 BCT982949:BCT1048576 BMP982949:BMP1048576 BWL982949:BWL1048576 CGH982949:CGH1048576 CQD982949:CQD1048576 CZZ982949:CZZ1048576 DJV982949:DJV1048576 DTR982949:DTR1048576 EDN982949:EDN1048576 ENJ982949:ENJ1048576 EXF982949:EXF1048576 FHB982949:FHB1048576 FQX982949:FQX1048576 GAT982949:GAT1048576 GKP982949:GKP1048576 GUL982949:GUL1048576 HEH982949:HEH1048576 HOD982949:HOD1048576 HXZ982949:HXZ1048576 IHV982949:IHV1048576 IRR982949:IRR1048576 JBN982949:JBN1048576 JLJ982949:JLJ1048576 JVF982949:JVF1048576 KFB982949:KFB1048576 KOX982949:KOX1048576 KYT982949:KYT1048576 LIP982949:LIP1048576 LSL982949:LSL1048576 MCH982949:MCH1048576 MMD982949:MMD1048576 MVZ982949:MVZ1048576 NFV982949:NFV1048576 NPR982949:NPR1048576 NZN982949:NZN1048576 OJJ982949:OJJ1048576 OTF982949:OTF1048576 PDB982949:PDB1048576 PMX982949:PMX1048576 PWT982949:PWT1048576 QGP982949:QGP1048576 QQL982949:QQL1048576 RAH982949:RAH1048576 RKD982949:RKD1048576 RTZ982949:RTZ1048576 SDV982949:SDV1048576 SNR982949:SNR1048576 SXN982949:SXN1048576 THJ982949:THJ1048576 TRF982949:TRF1048576 UBB982949:UBB1048576 UKX982949:UKX1048576 UUT982949:UUT1048576 VEP982949:VEP1048576 VOL982949:VOL1048576 VYH982949:VYH1048576 WID982949:WID1048576 WRZ982949:WRZ1048576 N982949:N1048576 N917413:N982947 N851877:N917411 N786341:N851875 N720805:N786339 N655269:N720803 N589733:N655267 N524197:N589731 N458661:N524195 N393125:N458659 N327589:N393123 N262053:N327587 N196517:N262051 N130981:N196515 N65445:N130979 N3:N65443 WID2:WID65443 VYH2:VYH65443 VOL2:VOL65443 VEP2:VEP65443 UUT2:UUT65443 UKX2:UKX65443 UBB2:UBB65443 TRF2:TRF65443 THJ2:THJ65443 SXN2:SXN65443 SNR2:SNR65443 SDV2:SDV65443 RTZ2:RTZ65443 RKD2:RKD65443 RAH2:RAH65443 QQL2:QQL65443 QGP2:QGP65443 PWT2:PWT65443 PMX2:PMX65443 PDB2:PDB65443 OTF2:OTF65443 OJJ2:OJJ65443 NZN2:NZN65443 NPR2:NPR65443 NFV2:NFV65443 MVZ2:MVZ65443 MMD2:MMD65443 MCH2:MCH65443 LSL2:LSL65443 LIP2:LIP65443 KYT2:KYT65443 KOX2:KOX65443 KFB2:KFB65443 JVF2:JVF65443 JLJ2:JLJ65443 JBN2:JBN65443 IRR2:IRR65443 IHV2:IHV65443 HXZ2:HXZ65443 HOD2:HOD65443 HEH2:HEH65443 GUL2:GUL65443 GKP2:GKP65443 GAT2:GAT65443 FQX2:FQX65443 FHB2:FHB65443 EXF2:EXF65443 ENJ2:ENJ65443 EDN2:EDN65443 DTR2:DTR65443 DJV2:DJV65443 CZZ2:CZZ65443 CQD2:CQD65443 CGH2:CGH65443 BWL2:BWL65443 BMP2:BMP65443 BCT2:BCT65443 ASX2:ASX65443 AJB2:AJB65443 ZF2:ZF65443 PJ2:PJ65443 FN2:FN65443 WRZ2:WRZ65443">
      <formula1>"0,1"</formula1>
    </dataValidation>
    <dataValidation type="list" allowBlank="1" showInputMessage="1" showErrorMessage="1" errorTitle="ㅡ.ㅡ다시 쓰세요~!" error="전화는 1번, 내방은 2번!!" sqref="FM65445:FM130979 PI65445:PI130979 ZE65445:ZE130979 AJA65445:AJA130979 ASW65445:ASW130979 BCS65445:BCS130979 BMO65445:BMO130979 BWK65445:BWK130979 CGG65445:CGG130979 CQC65445:CQC130979 CZY65445:CZY130979 DJU65445:DJU130979 DTQ65445:DTQ130979 EDM65445:EDM130979 ENI65445:ENI130979 EXE65445:EXE130979 FHA65445:FHA130979 FQW65445:FQW130979 GAS65445:GAS130979 GKO65445:GKO130979 GUK65445:GUK130979 HEG65445:HEG130979 HOC65445:HOC130979 HXY65445:HXY130979 IHU65445:IHU130979 IRQ65445:IRQ130979 JBM65445:JBM130979 JLI65445:JLI130979 JVE65445:JVE130979 KFA65445:KFA130979 KOW65445:KOW130979 KYS65445:KYS130979 LIO65445:LIO130979 LSK65445:LSK130979 MCG65445:MCG130979 MMC65445:MMC130979 MVY65445:MVY130979 NFU65445:NFU130979 NPQ65445:NPQ130979 NZM65445:NZM130979 OJI65445:OJI130979 OTE65445:OTE130979 PDA65445:PDA130979 PMW65445:PMW130979 PWS65445:PWS130979 QGO65445:QGO130979 QQK65445:QQK130979 RAG65445:RAG130979 RKC65445:RKC130979 RTY65445:RTY130979 SDU65445:SDU130979 SNQ65445:SNQ130979 SXM65445:SXM130979 THI65445:THI130979 TRE65445:TRE130979 UBA65445:UBA130979 UKW65445:UKW130979 UUS65445:UUS130979 VEO65445:VEO130979 VOK65445:VOK130979 VYG65445:VYG130979 WIC65445:WIC130979 WRY65445:WRY130979 FM130981:FM196515 PI130981:PI196515 ZE130981:ZE196515 AJA130981:AJA196515 ASW130981:ASW196515 BCS130981:BCS196515 BMO130981:BMO196515 BWK130981:BWK196515 CGG130981:CGG196515 CQC130981:CQC196515 CZY130981:CZY196515 DJU130981:DJU196515 DTQ130981:DTQ196515 EDM130981:EDM196515 ENI130981:ENI196515 EXE130981:EXE196515 FHA130981:FHA196515 FQW130981:FQW196515 GAS130981:GAS196515 GKO130981:GKO196515 GUK130981:GUK196515 HEG130981:HEG196515 HOC130981:HOC196515 HXY130981:HXY196515 IHU130981:IHU196515 IRQ130981:IRQ196515 JBM130981:JBM196515 JLI130981:JLI196515 JVE130981:JVE196515 KFA130981:KFA196515 KOW130981:KOW196515 KYS130981:KYS196515 LIO130981:LIO196515 LSK130981:LSK196515 MCG130981:MCG196515 MMC130981:MMC196515 MVY130981:MVY196515 NFU130981:NFU196515 NPQ130981:NPQ196515 NZM130981:NZM196515 OJI130981:OJI196515 OTE130981:OTE196515 PDA130981:PDA196515 PMW130981:PMW196515 PWS130981:PWS196515 QGO130981:QGO196515 QQK130981:QQK196515 RAG130981:RAG196515 RKC130981:RKC196515 RTY130981:RTY196515 SDU130981:SDU196515 SNQ130981:SNQ196515 SXM130981:SXM196515 THI130981:THI196515 TRE130981:TRE196515 UBA130981:UBA196515 UKW130981:UKW196515 UUS130981:UUS196515 VEO130981:VEO196515 VOK130981:VOK196515 VYG130981:VYG196515 WIC130981:WIC196515 WRY130981:WRY196515 FM196517:FM262051 PI196517:PI262051 ZE196517:ZE262051 AJA196517:AJA262051 ASW196517:ASW262051 BCS196517:BCS262051 BMO196517:BMO262051 BWK196517:BWK262051 CGG196517:CGG262051 CQC196517:CQC262051 CZY196517:CZY262051 DJU196517:DJU262051 DTQ196517:DTQ262051 EDM196517:EDM262051 ENI196517:ENI262051 EXE196517:EXE262051 FHA196517:FHA262051 FQW196517:FQW262051 GAS196517:GAS262051 GKO196517:GKO262051 GUK196517:GUK262051 HEG196517:HEG262051 HOC196517:HOC262051 HXY196517:HXY262051 IHU196517:IHU262051 IRQ196517:IRQ262051 JBM196517:JBM262051 JLI196517:JLI262051 JVE196517:JVE262051 KFA196517:KFA262051 KOW196517:KOW262051 KYS196517:KYS262051 LIO196517:LIO262051 LSK196517:LSK262051 MCG196517:MCG262051 MMC196517:MMC262051 MVY196517:MVY262051 NFU196517:NFU262051 NPQ196517:NPQ262051 NZM196517:NZM262051 OJI196517:OJI262051 OTE196517:OTE262051 PDA196517:PDA262051 PMW196517:PMW262051 PWS196517:PWS262051 QGO196517:QGO262051 QQK196517:QQK262051 RAG196517:RAG262051 RKC196517:RKC262051 RTY196517:RTY262051 SDU196517:SDU262051 SNQ196517:SNQ262051 SXM196517:SXM262051 THI196517:THI262051 TRE196517:TRE262051 UBA196517:UBA262051 UKW196517:UKW262051 UUS196517:UUS262051 VEO196517:VEO262051 VOK196517:VOK262051 VYG196517:VYG262051 WIC196517:WIC262051 WRY196517:WRY262051 FM262053:FM327587 PI262053:PI327587 ZE262053:ZE327587 AJA262053:AJA327587 ASW262053:ASW327587 BCS262053:BCS327587 BMO262053:BMO327587 BWK262053:BWK327587 CGG262053:CGG327587 CQC262053:CQC327587 CZY262053:CZY327587 DJU262053:DJU327587 DTQ262053:DTQ327587 EDM262053:EDM327587 ENI262053:ENI327587 EXE262053:EXE327587 FHA262053:FHA327587 FQW262053:FQW327587 GAS262053:GAS327587 GKO262053:GKO327587 GUK262053:GUK327587 HEG262053:HEG327587 HOC262053:HOC327587 HXY262053:HXY327587 IHU262053:IHU327587 IRQ262053:IRQ327587 JBM262053:JBM327587 JLI262053:JLI327587 JVE262053:JVE327587 KFA262053:KFA327587 KOW262053:KOW327587 KYS262053:KYS327587 LIO262053:LIO327587 LSK262053:LSK327587 MCG262053:MCG327587 MMC262053:MMC327587 MVY262053:MVY327587 NFU262053:NFU327587 NPQ262053:NPQ327587 NZM262053:NZM327587 OJI262053:OJI327587 OTE262053:OTE327587 PDA262053:PDA327587 PMW262053:PMW327587 PWS262053:PWS327587 QGO262053:QGO327587 QQK262053:QQK327587 RAG262053:RAG327587 RKC262053:RKC327587 RTY262053:RTY327587 SDU262053:SDU327587 SNQ262053:SNQ327587 SXM262053:SXM327587 THI262053:THI327587 TRE262053:TRE327587 UBA262053:UBA327587 UKW262053:UKW327587 UUS262053:UUS327587 VEO262053:VEO327587 VOK262053:VOK327587 VYG262053:VYG327587 WIC262053:WIC327587 WRY262053:WRY327587 FM327589:FM393123 PI327589:PI393123 ZE327589:ZE393123 AJA327589:AJA393123 ASW327589:ASW393123 BCS327589:BCS393123 BMO327589:BMO393123 BWK327589:BWK393123 CGG327589:CGG393123 CQC327589:CQC393123 CZY327589:CZY393123 DJU327589:DJU393123 DTQ327589:DTQ393123 EDM327589:EDM393123 ENI327589:ENI393123 EXE327589:EXE393123 FHA327589:FHA393123 FQW327589:FQW393123 GAS327589:GAS393123 GKO327589:GKO393123 GUK327589:GUK393123 HEG327589:HEG393123 HOC327589:HOC393123 HXY327589:HXY393123 IHU327589:IHU393123 IRQ327589:IRQ393123 JBM327589:JBM393123 JLI327589:JLI393123 JVE327589:JVE393123 KFA327589:KFA393123 KOW327589:KOW393123 KYS327589:KYS393123 LIO327589:LIO393123 LSK327589:LSK393123 MCG327589:MCG393123 MMC327589:MMC393123 MVY327589:MVY393123 NFU327589:NFU393123 NPQ327589:NPQ393123 NZM327589:NZM393123 OJI327589:OJI393123 OTE327589:OTE393123 PDA327589:PDA393123 PMW327589:PMW393123 PWS327589:PWS393123 QGO327589:QGO393123 QQK327589:QQK393123 RAG327589:RAG393123 RKC327589:RKC393123 RTY327589:RTY393123 SDU327589:SDU393123 SNQ327589:SNQ393123 SXM327589:SXM393123 THI327589:THI393123 TRE327589:TRE393123 UBA327589:UBA393123 UKW327589:UKW393123 UUS327589:UUS393123 VEO327589:VEO393123 VOK327589:VOK393123 VYG327589:VYG393123 WIC327589:WIC393123 WRY327589:WRY393123 FM393125:FM458659 PI393125:PI458659 ZE393125:ZE458659 AJA393125:AJA458659 ASW393125:ASW458659 BCS393125:BCS458659 BMO393125:BMO458659 BWK393125:BWK458659 CGG393125:CGG458659 CQC393125:CQC458659 CZY393125:CZY458659 DJU393125:DJU458659 DTQ393125:DTQ458659 EDM393125:EDM458659 ENI393125:ENI458659 EXE393125:EXE458659 FHA393125:FHA458659 FQW393125:FQW458659 GAS393125:GAS458659 GKO393125:GKO458659 GUK393125:GUK458659 HEG393125:HEG458659 HOC393125:HOC458659 HXY393125:HXY458659 IHU393125:IHU458659 IRQ393125:IRQ458659 JBM393125:JBM458659 JLI393125:JLI458659 JVE393125:JVE458659 KFA393125:KFA458659 KOW393125:KOW458659 KYS393125:KYS458659 LIO393125:LIO458659 LSK393125:LSK458659 MCG393125:MCG458659 MMC393125:MMC458659 MVY393125:MVY458659 NFU393125:NFU458659 NPQ393125:NPQ458659 NZM393125:NZM458659 OJI393125:OJI458659 OTE393125:OTE458659 PDA393125:PDA458659 PMW393125:PMW458659 PWS393125:PWS458659 QGO393125:QGO458659 QQK393125:QQK458659 RAG393125:RAG458659 RKC393125:RKC458659 RTY393125:RTY458659 SDU393125:SDU458659 SNQ393125:SNQ458659 SXM393125:SXM458659 THI393125:THI458659 TRE393125:TRE458659 UBA393125:UBA458659 UKW393125:UKW458659 UUS393125:UUS458659 VEO393125:VEO458659 VOK393125:VOK458659 VYG393125:VYG458659 WIC393125:WIC458659 WRY393125:WRY458659 FM458661:FM524195 PI458661:PI524195 ZE458661:ZE524195 AJA458661:AJA524195 ASW458661:ASW524195 BCS458661:BCS524195 BMO458661:BMO524195 BWK458661:BWK524195 CGG458661:CGG524195 CQC458661:CQC524195 CZY458661:CZY524195 DJU458661:DJU524195 DTQ458661:DTQ524195 EDM458661:EDM524195 ENI458661:ENI524195 EXE458661:EXE524195 FHA458661:FHA524195 FQW458661:FQW524195 GAS458661:GAS524195 GKO458661:GKO524195 GUK458661:GUK524195 HEG458661:HEG524195 HOC458661:HOC524195 HXY458661:HXY524195 IHU458661:IHU524195 IRQ458661:IRQ524195 JBM458661:JBM524195 JLI458661:JLI524195 JVE458661:JVE524195 KFA458661:KFA524195 KOW458661:KOW524195 KYS458661:KYS524195 LIO458661:LIO524195 LSK458661:LSK524195 MCG458661:MCG524195 MMC458661:MMC524195 MVY458661:MVY524195 NFU458661:NFU524195 NPQ458661:NPQ524195 NZM458661:NZM524195 OJI458661:OJI524195 OTE458661:OTE524195 PDA458661:PDA524195 PMW458661:PMW524195 PWS458661:PWS524195 QGO458661:QGO524195 QQK458661:QQK524195 RAG458661:RAG524195 RKC458661:RKC524195 RTY458661:RTY524195 SDU458661:SDU524195 SNQ458661:SNQ524195 SXM458661:SXM524195 THI458661:THI524195 TRE458661:TRE524195 UBA458661:UBA524195 UKW458661:UKW524195 UUS458661:UUS524195 VEO458661:VEO524195 VOK458661:VOK524195 VYG458661:VYG524195 WIC458661:WIC524195 WRY458661:WRY524195 FM524197:FM589731 PI524197:PI589731 ZE524197:ZE589731 AJA524197:AJA589731 ASW524197:ASW589731 BCS524197:BCS589731 BMO524197:BMO589731 BWK524197:BWK589731 CGG524197:CGG589731 CQC524197:CQC589731 CZY524197:CZY589731 DJU524197:DJU589731 DTQ524197:DTQ589731 EDM524197:EDM589731 ENI524197:ENI589731 EXE524197:EXE589731 FHA524197:FHA589731 FQW524197:FQW589731 GAS524197:GAS589731 GKO524197:GKO589731 GUK524197:GUK589731 HEG524197:HEG589731 HOC524197:HOC589731 HXY524197:HXY589731 IHU524197:IHU589731 IRQ524197:IRQ589731 JBM524197:JBM589731 JLI524197:JLI589731 JVE524197:JVE589731 KFA524197:KFA589731 KOW524197:KOW589731 KYS524197:KYS589731 LIO524197:LIO589731 LSK524197:LSK589731 MCG524197:MCG589731 MMC524197:MMC589731 MVY524197:MVY589731 NFU524197:NFU589731 NPQ524197:NPQ589731 NZM524197:NZM589731 OJI524197:OJI589731 OTE524197:OTE589731 PDA524197:PDA589731 PMW524197:PMW589731 PWS524197:PWS589731 QGO524197:QGO589731 QQK524197:QQK589731 RAG524197:RAG589731 RKC524197:RKC589731 RTY524197:RTY589731 SDU524197:SDU589731 SNQ524197:SNQ589731 SXM524197:SXM589731 THI524197:THI589731 TRE524197:TRE589731 UBA524197:UBA589731 UKW524197:UKW589731 UUS524197:UUS589731 VEO524197:VEO589731 VOK524197:VOK589731 VYG524197:VYG589731 WIC524197:WIC589731 WRY524197:WRY589731 FM589733:FM655267 PI589733:PI655267 ZE589733:ZE655267 AJA589733:AJA655267 ASW589733:ASW655267 BCS589733:BCS655267 BMO589733:BMO655267 BWK589733:BWK655267 CGG589733:CGG655267 CQC589733:CQC655267 CZY589733:CZY655267 DJU589733:DJU655267 DTQ589733:DTQ655267 EDM589733:EDM655267 ENI589733:ENI655267 EXE589733:EXE655267 FHA589733:FHA655267 FQW589733:FQW655267 GAS589733:GAS655267 GKO589733:GKO655267 GUK589733:GUK655267 HEG589733:HEG655267 HOC589733:HOC655267 HXY589733:HXY655267 IHU589733:IHU655267 IRQ589733:IRQ655267 JBM589733:JBM655267 JLI589733:JLI655267 JVE589733:JVE655267 KFA589733:KFA655267 KOW589733:KOW655267 KYS589733:KYS655267 LIO589733:LIO655267 LSK589733:LSK655267 MCG589733:MCG655267 MMC589733:MMC655267 MVY589733:MVY655267 NFU589733:NFU655267 NPQ589733:NPQ655267 NZM589733:NZM655267 OJI589733:OJI655267 OTE589733:OTE655267 PDA589733:PDA655267 PMW589733:PMW655267 PWS589733:PWS655267 QGO589733:QGO655267 QQK589733:QQK655267 RAG589733:RAG655267 RKC589733:RKC655267 RTY589733:RTY655267 SDU589733:SDU655267 SNQ589733:SNQ655267 SXM589733:SXM655267 THI589733:THI655267 TRE589733:TRE655267 UBA589733:UBA655267 UKW589733:UKW655267 UUS589733:UUS655267 VEO589733:VEO655267 VOK589733:VOK655267 VYG589733:VYG655267 WIC589733:WIC655267 WRY589733:WRY655267 FM655269:FM720803 PI655269:PI720803 ZE655269:ZE720803 AJA655269:AJA720803 ASW655269:ASW720803 BCS655269:BCS720803 BMO655269:BMO720803 BWK655269:BWK720803 CGG655269:CGG720803 CQC655269:CQC720803 CZY655269:CZY720803 DJU655269:DJU720803 DTQ655269:DTQ720803 EDM655269:EDM720803 ENI655269:ENI720803 EXE655269:EXE720803 FHA655269:FHA720803 FQW655269:FQW720803 GAS655269:GAS720803 GKO655269:GKO720803 GUK655269:GUK720803 HEG655269:HEG720803 HOC655269:HOC720803 HXY655269:HXY720803 IHU655269:IHU720803 IRQ655269:IRQ720803 JBM655269:JBM720803 JLI655269:JLI720803 JVE655269:JVE720803 KFA655269:KFA720803 KOW655269:KOW720803 KYS655269:KYS720803 LIO655269:LIO720803 LSK655269:LSK720803 MCG655269:MCG720803 MMC655269:MMC720803 MVY655269:MVY720803 NFU655269:NFU720803 NPQ655269:NPQ720803 NZM655269:NZM720803 OJI655269:OJI720803 OTE655269:OTE720803 PDA655269:PDA720803 PMW655269:PMW720803 PWS655269:PWS720803 QGO655269:QGO720803 QQK655269:QQK720803 RAG655269:RAG720803 RKC655269:RKC720803 RTY655269:RTY720803 SDU655269:SDU720803 SNQ655269:SNQ720803 SXM655269:SXM720803 THI655269:THI720803 TRE655269:TRE720803 UBA655269:UBA720803 UKW655269:UKW720803 UUS655269:UUS720803 VEO655269:VEO720803 VOK655269:VOK720803 VYG655269:VYG720803 WIC655269:WIC720803 WRY655269:WRY720803 FM720805:FM786339 PI720805:PI786339 ZE720805:ZE786339 AJA720805:AJA786339 ASW720805:ASW786339 BCS720805:BCS786339 BMO720805:BMO786339 BWK720805:BWK786339 CGG720805:CGG786339 CQC720805:CQC786339 CZY720805:CZY786339 DJU720805:DJU786339 DTQ720805:DTQ786339 EDM720805:EDM786339 ENI720805:ENI786339 EXE720805:EXE786339 FHA720805:FHA786339 FQW720805:FQW786339 GAS720805:GAS786339 GKO720805:GKO786339 GUK720805:GUK786339 HEG720805:HEG786339 HOC720805:HOC786339 HXY720805:HXY786339 IHU720805:IHU786339 IRQ720805:IRQ786339 JBM720805:JBM786339 JLI720805:JLI786339 JVE720805:JVE786339 KFA720805:KFA786339 KOW720805:KOW786339 KYS720805:KYS786339 LIO720805:LIO786339 LSK720805:LSK786339 MCG720805:MCG786339 MMC720805:MMC786339 MVY720805:MVY786339 NFU720805:NFU786339 NPQ720805:NPQ786339 NZM720805:NZM786339 OJI720805:OJI786339 OTE720805:OTE786339 PDA720805:PDA786339 PMW720805:PMW786339 PWS720805:PWS786339 QGO720805:QGO786339 QQK720805:QQK786339 RAG720805:RAG786339 RKC720805:RKC786339 RTY720805:RTY786339 SDU720805:SDU786339 SNQ720805:SNQ786339 SXM720805:SXM786339 THI720805:THI786339 TRE720805:TRE786339 UBA720805:UBA786339 UKW720805:UKW786339 UUS720805:UUS786339 VEO720805:VEO786339 VOK720805:VOK786339 VYG720805:VYG786339 WIC720805:WIC786339 WRY720805:WRY786339 FM786341:FM851875 PI786341:PI851875 ZE786341:ZE851875 AJA786341:AJA851875 ASW786341:ASW851875 BCS786341:BCS851875 BMO786341:BMO851875 BWK786341:BWK851875 CGG786341:CGG851875 CQC786341:CQC851875 CZY786341:CZY851875 DJU786341:DJU851875 DTQ786341:DTQ851875 EDM786341:EDM851875 ENI786341:ENI851875 EXE786341:EXE851875 FHA786341:FHA851875 FQW786341:FQW851875 GAS786341:GAS851875 GKO786341:GKO851875 GUK786341:GUK851875 HEG786341:HEG851875 HOC786341:HOC851875 HXY786341:HXY851875 IHU786341:IHU851875 IRQ786341:IRQ851875 JBM786341:JBM851875 JLI786341:JLI851875 JVE786341:JVE851875 KFA786341:KFA851875 KOW786341:KOW851875 KYS786341:KYS851875 LIO786341:LIO851875 LSK786341:LSK851875 MCG786341:MCG851875 MMC786341:MMC851875 MVY786341:MVY851875 NFU786341:NFU851875 NPQ786341:NPQ851875 NZM786341:NZM851875 OJI786341:OJI851875 OTE786341:OTE851875 PDA786341:PDA851875 PMW786341:PMW851875 PWS786341:PWS851875 QGO786341:QGO851875 QQK786341:QQK851875 RAG786341:RAG851875 RKC786341:RKC851875 RTY786341:RTY851875 SDU786341:SDU851875 SNQ786341:SNQ851875 SXM786341:SXM851875 THI786341:THI851875 TRE786341:TRE851875 UBA786341:UBA851875 UKW786341:UKW851875 UUS786341:UUS851875 VEO786341:VEO851875 VOK786341:VOK851875 VYG786341:VYG851875 WIC786341:WIC851875 WRY786341:WRY851875 FM851877:FM917411 PI851877:PI917411 ZE851877:ZE917411 AJA851877:AJA917411 ASW851877:ASW917411 BCS851877:BCS917411 BMO851877:BMO917411 BWK851877:BWK917411 CGG851877:CGG917411 CQC851877:CQC917411 CZY851877:CZY917411 DJU851877:DJU917411 DTQ851877:DTQ917411 EDM851877:EDM917411 ENI851877:ENI917411 EXE851877:EXE917411 FHA851877:FHA917411 FQW851877:FQW917411 GAS851877:GAS917411 GKO851877:GKO917411 GUK851877:GUK917411 HEG851877:HEG917411 HOC851877:HOC917411 HXY851877:HXY917411 IHU851877:IHU917411 IRQ851877:IRQ917411 JBM851877:JBM917411 JLI851877:JLI917411 JVE851877:JVE917411 KFA851877:KFA917411 KOW851877:KOW917411 KYS851877:KYS917411 LIO851877:LIO917411 LSK851877:LSK917411 MCG851877:MCG917411 MMC851877:MMC917411 MVY851877:MVY917411 NFU851877:NFU917411 NPQ851877:NPQ917411 NZM851877:NZM917411 OJI851877:OJI917411 OTE851877:OTE917411 PDA851877:PDA917411 PMW851877:PMW917411 PWS851877:PWS917411 QGO851877:QGO917411 QQK851877:QQK917411 RAG851877:RAG917411 RKC851877:RKC917411 RTY851877:RTY917411 SDU851877:SDU917411 SNQ851877:SNQ917411 SXM851877:SXM917411 THI851877:THI917411 TRE851877:TRE917411 UBA851877:UBA917411 UKW851877:UKW917411 UUS851877:UUS917411 VEO851877:VEO917411 VOK851877:VOK917411 VYG851877:VYG917411 WIC851877:WIC917411 WRY851877:WRY917411 FM917413:FM982947 PI917413:PI982947 ZE917413:ZE982947 AJA917413:AJA982947 ASW917413:ASW982947 BCS917413:BCS982947 BMO917413:BMO982947 BWK917413:BWK982947 CGG917413:CGG982947 CQC917413:CQC982947 CZY917413:CZY982947 DJU917413:DJU982947 DTQ917413:DTQ982947 EDM917413:EDM982947 ENI917413:ENI982947 EXE917413:EXE982947 FHA917413:FHA982947 FQW917413:FQW982947 GAS917413:GAS982947 GKO917413:GKO982947 GUK917413:GUK982947 HEG917413:HEG982947 HOC917413:HOC982947 HXY917413:HXY982947 IHU917413:IHU982947 IRQ917413:IRQ982947 JBM917413:JBM982947 JLI917413:JLI982947 JVE917413:JVE982947 KFA917413:KFA982947 KOW917413:KOW982947 KYS917413:KYS982947 LIO917413:LIO982947 LSK917413:LSK982947 MCG917413:MCG982947 MMC917413:MMC982947 MVY917413:MVY982947 NFU917413:NFU982947 NPQ917413:NPQ982947 NZM917413:NZM982947 OJI917413:OJI982947 OTE917413:OTE982947 PDA917413:PDA982947 PMW917413:PMW982947 PWS917413:PWS982947 QGO917413:QGO982947 QQK917413:QQK982947 RAG917413:RAG982947 RKC917413:RKC982947 RTY917413:RTY982947 SDU917413:SDU982947 SNQ917413:SNQ982947 SXM917413:SXM982947 THI917413:THI982947 TRE917413:TRE982947 UBA917413:UBA982947 UKW917413:UKW982947 UUS917413:UUS982947 VEO917413:VEO982947 VOK917413:VOK982947 VYG917413:VYG982947 WIC917413:WIC982947 WRY917413:WRY982947 FM982949:FM1048576 PI982949:PI1048576 ZE982949:ZE1048576 AJA982949:AJA1048576 ASW982949:ASW1048576 BCS982949:BCS1048576 BMO982949:BMO1048576 BWK982949:BWK1048576 CGG982949:CGG1048576 CQC982949:CQC1048576 CZY982949:CZY1048576 DJU982949:DJU1048576 DTQ982949:DTQ1048576 EDM982949:EDM1048576 ENI982949:ENI1048576 EXE982949:EXE1048576 FHA982949:FHA1048576 FQW982949:FQW1048576 GAS982949:GAS1048576 GKO982949:GKO1048576 GUK982949:GUK1048576 HEG982949:HEG1048576 HOC982949:HOC1048576 HXY982949:HXY1048576 IHU982949:IHU1048576 IRQ982949:IRQ1048576 JBM982949:JBM1048576 JLI982949:JLI1048576 JVE982949:JVE1048576 KFA982949:KFA1048576 KOW982949:KOW1048576 KYS982949:KYS1048576 LIO982949:LIO1048576 LSK982949:LSK1048576 MCG982949:MCG1048576 MMC982949:MMC1048576 MVY982949:MVY1048576 NFU982949:NFU1048576 NPQ982949:NPQ1048576 NZM982949:NZM1048576 OJI982949:OJI1048576 OTE982949:OTE1048576 PDA982949:PDA1048576 PMW982949:PMW1048576 PWS982949:PWS1048576 QGO982949:QGO1048576 QQK982949:QQK1048576 RAG982949:RAG1048576 RKC982949:RKC1048576 RTY982949:RTY1048576 SDU982949:SDU1048576 SNQ982949:SNQ1048576 SXM982949:SXM1048576 THI982949:THI1048576 TRE982949:TRE1048576 UBA982949:UBA1048576 UKW982949:UKW1048576 UUS982949:UUS1048576 VEO982949:VEO1048576 VOK982949:VOK1048576 VYG982949:VYG1048576 WIC982949:WIC1048576 WRY982949:WRY1048576 M982949:M1048576 M917413:M982947 M851877:M917411 M786341:M851875 M720805:M786339 M655269:M720803 M589733:M655267 M524197:M589731 M458661:M524195 M393125:M458659 M327589:M393123 M262053:M327587 M196517:M262051 M130981:M196515 M65445:M130979 M3:M65443 WIC2:WIC65443 VYG2:VYG65443 VOK2:VOK65443 VEO2:VEO65443 UUS2:UUS65443 UKW2:UKW65443 UBA2:UBA65443 TRE2:TRE65443 THI2:THI65443 SXM2:SXM65443 SNQ2:SNQ65443 SDU2:SDU65443 RTY2:RTY65443 RKC2:RKC65443 RAG2:RAG65443 QQK2:QQK65443 QGO2:QGO65443 PWS2:PWS65443 PMW2:PMW65443 PDA2:PDA65443 OTE2:OTE65443 OJI2:OJI65443 NZM2:NZM65443 NPQ2:NPQ65443 NFU2:NFU65443 MVY2:MVY65443 MMC2:MMC65443 MCG2:MCG65443 LSK2:LSK65443 LIO2:LIO65443 KYS2:KYS65443 KOW2:KOW65443 KFA2:KFA65443 JVE2:JVE65443 JLI2:JLI65443 JBM2:JBM65443 IRQ2:IRQ65443 IHU2:IHU65443 HXY2:HXY65443 HOC2:HOC65443 HEG2:HEG65443 GUK2:GUK65443 GKO2:GKO65443 GAS2:GAS65443 FQW2:FQW65443 FHA2:FHA65443 EXE2:EXE65443 ENI2:ENI65443 EDM2:EDM65443 DTQ2:DTQ65443 DJU2:DJU65443 CZY2:CZY65443 CQC2:CQC65443 CGG2:CGG65443 BWK2:BWK65443 BMO2:BMO65443 BCS2:BCS65443 ASW2:ASW65443 AJA2:AJA65443 ZE2:ZE65443 PI2:PI65443 FM2:FM65443 WRY2:WRY65443">
      <formula1>"1,2"</formula1>
    </dataValidation>
    <dataValidation type="list" allowBlank="1" showInputMessage="1" showErrorMessage="1" sqref="FV1:FV1048576 PR1:PR1048576 ZN1:ZN1048576 AJJ1:AJJ1048576 ATF1:ATF1048576 BDB1:BDB1048576 BMX1:BMX1048576 BWT1:BWT1048576 CGP1:CGP1048576 CQL1:CQL1048576 DAH1:DAH1048576 DKD1:DKD1048576 DTZ1:DTZ1048576 EDV1:EDV1048576 ENR1:ENR1048576 EXN1:EXN1048576 FHJ1:FHJ1048576 FRF1:FRF1048576 GBB1:GBB1048576 GKX1:GKX1048576 GUT1:GUT1048576 HEP1:HEP1048576 HOL1:HOL1048576 HYH1:HYH1048576 IID1:IID1048576 IRZ1:IRZ1048576 JBV1:JBV1048576 JLR1:JLR1048576 JVN1:JVN1048576 KFJ1:KFJ1048576 KPF1:KPF1048576 KZB1:KZB1048576 LIX1:LIX1048576 LST1:LST1048576 MCP1:MCP1048576 MML1:MML1048576 MWH1:MWH1048576 NGD1:NGD1048576 NPZ1:NPZ1048576 NZV1:NZV1048576 OJR1:OJR1048576 OTN1:OTN1048576 PDJ1:PDJ1048576 PNF1:PNF1048576 PXB1:PXB1048576 QGX1:QGX1048576 QQT1:QQT1048576 RAP1:RAP1048576 RKL1:RKL1048576 RUH1:RUH1048576 SED1:SED1048576 SNZ1:SNZ1048576 SXV1:SXV1048576 THR1:THR1048576 TRN1:TRN1048576 UBJ1:UBJ1048576 ULF1:ULF1048576 UVB1:UVB1048576 VEX1:VEX1048576 VOT1:VOT1048576 VYP1:VYP1048576 WIL1:WIL1048576 WSH1:WSH1048576 V1:V1048576">
      <formula1>"1,2"</formula1>
    </dataValidation>
  </dataValidation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>
    <oddFooter>&amp;L담당자 확인 :              (인)&amp;C보호자대표1 :              (인)&amp;R보호자대표1 :              (인)</oddFooter>
  </headerFooter>
  <rowBreaks count="1" manualBreakCount="1">
    <brk id="32" max="4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추첨명단</vt:lpstr>
      <vt:lpstr>Sheet1</vt:lpstr>
      <vt:lpstr>Sheet2</vt:lpstr>
      <vt:lpstr>Sheet3</vt:lpstr>
      <vt:lpstr>추첨명단!Print_Area</vt:lpstr>
      <vt:lpstr>추첨명단!Print_Titles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박성묵</dc:creator>
  <cp:lastModifiedBy>박성묵</cp:lastModifiedBy>
  <dcterms:created xsi:type="dcterms:W3CDTF">2011-12-23T00:19:50Z</dcterms:created>
  <dcterms:modified xsi:type="dcterms:W3CDTF">2011-12-23T01:48:34Z</dcterms:modified>
</cp:coreProperties>
</file>